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mamayac\Desktop\guias, manuales, protocolos actualizados\LISTA DE CHEQUEO\"/>
    </mc:Choice>
  </mc:AlternateContent>
  <bookViews>
    <workbookView xWindow="120" yWindow="105" windowWidth="12240" windowHeight="9240"/>
  </bookViews>
  <sheets>
    <sheet name="evaluacion hcl general" sheetId="4" r:id="rId1"/>
    <sheet name="indicadores pyp plan gestion" sheetId="7" r:id="rId2"/>
    <sheet name="Hoja4" sheetId="11" r:id="rId3"/>
  </sheets>
  <calcPr calcId="152511"/>
</workbook>
</file>

<file path=xl/calcChain.xml><?xml version="1.0" encoding="utf-8"?>
<calcChain xmlns="http://schemas.openxmlformats.org/spreadsheetml/2006/main">
  <c r="O17" i="4" l="1"/>
  <c r="O57" i="4"/>
  <c r="C64" i="4"/>
  <c r="C65" i="4" s="1"/>
  <c r="C66" i="4" s="1"/>
  <c r="C22" i="4"/>
  <c r="C40" i="4"/>
  <c r="C55" i="4"/>
  <c r="N64" i="4" l="1"/>
  <c r="M64" i="4"/>
  <c r="L64" i="4"/>
  <c r="L65" i="4" s="1"/>
  <c r="L66" i="4" s="1"/>
  <c r="K64" i="4"/>
  <c r="J64" i="4"/>
  <c r="I64" i="4"/>
  <c r="H64" i="4"/>
  <c r="H65" i="4" s="1"/>
  <c r="H66" i="4" s="1"/>
  <c r="G64" i="4"/>
  <c r="F64" i="4"/>
  <c r="E64" i="4"/>
  <c r="D64" i="4"/>
  <c r="D65" i="4" s="1"/>
  <c r="D66" i="4" s="1"/>
  <c r="O63" i="4"/>
  <c r="Q63" i="4" s="1"/>
  <c r="O62" i="4"/>
  <c r="Q62" i="4" s="1"/>
  <c r="O61" i="4"/>
  <c r="Q61" i="4" s="1"/>
  <c r="O60" i="4"/>
  <c r="Q60" i="4" s="1"/>
  <c r="O59" i="4"/>
  <c r="Q59" i="4" s="1"/>
  <c r="O58" i="4"/>
  <c r="Q58" i="4" s="1"/>
  <c r="Q57" i="4"/>
  <c r="N55" i="4"/>
  <c r="M55" i="4"/>
  <c r="L55" i="4"/>
  <c r="K55" i="4"/>
  <c r="J55" i="4"/>
  <c r="I55" i="4"/>
  <c r="H55" i="4"/>
  <c r="G55" i="4"/>
  <c r="F55" i="4"/>
  <c r="E55" i="4"/>
  <c r="D55" i="4"/>
  <c r="O54" i="4"/>
  <c r="Q54" i="4" s="1"/>
  <c r="O53" i="4"/>
  <c r="Q53" i="4" s="1"/>
  <c r="O52" i="4"/>
  <c r="Q52" i="4" s="1"/>
  <c r="O51" i="4"/>
  <c r="Q51" i="4" s="1"/>
  <c r="O50" i="4"/>
  <c r="Q50" i="4" s="1"/>
  <c r="O49" i="4"/>
  <c r="Q49" i="4" s="1"/>
  <c r="O48" i="4"/>
  <c r="Q48" i="4" s="1"/>
  <c r="O47" i="4"/>
  <c r="Q47" i="4" s="1"/>
  <c r="O46" i="4"/>
  <c r="Q46" i="4" s="1"/>
  <c r="O45" i="4"/>
  <c r="Q45" i="4" s="1"/>
  <c r="O44" i="4"/>
  <c r="Q44" i="4" s="1"/>
  <c r="O43" i="4"/>
  <c r="Q43" i="4" s="1"/>
  <c r="O42" i="4"/>
  <c r="Q42" i="4" s="1"/>
  <c r="N40" i="4"/>
  <c r="M40" i="4"/>
  <c r="L40" i="4"/>
  <c r="K40" i="4"/>
  <c r="J40" i="4"/>
  <c r="I40" i="4"/>
  <c r="H40" i="4"/>
  <c r="G40" i="4"/>
  <c r="F40" i="4"/>
  <c r="E40" i="4"/>
  <c r="D40" i="4"/>
  <c r="O39" i="4"/>
  <c r="Q39" i="4" s="1"/>
  <c r="O38" i="4"/>
  <c r="Q38" i="4" s="1"/>
  <c r="O37" i="4"/>
  <c r="Q37" i="4" s="1"/>
  <c r="O36" i="4"/>
  <c r="Q36" i="4" s="1"/>
  <c r="O35" i="4"/>
  <c r="Q35" i="4" s="1"/>
  <c r="O34" i="4"/>
  <c r="Q34" i="4" s="1"/>
  <c r="O33" i="4"/>
  <c r="Q33" i="4" s="1"/>
  <c r="O32" i="4"/>
  <c r="Q32" i="4" s="1"/>
  <c r="O31" i="4"/>
  <c r="Q31" i="4" s="1"/>
  <c r="O30" i="4"/>
  <c r="Q30" i="4" s="1"/>
  <c r="O29" i="4"/>
  <c r="Q29" i="4" s="1"/>
  <c r="O28" i="4"/>
  <c r="Q28" i="4" s="1"/>
  <c r="O27" i="4"/>
  <c r="Q27" i="4" s="1"/>
  <c r="O26" i="4"/>
  <c r="Q26" i="4" s="1"/>
  <c r="O25" i="4"/>
  <c r="Q25" i="4" s="1"/>
  <c r="O24" i="4"/>
  <c r="P24" i="4" s="1"/>
  <c r="N22" i="4"/>
  <c r="M22" i="4"/>
  <c r="L22" i="4"/>
  <c r="K22" i="4"/>
  <c r="J22" i="4"/>
  <c r="I22" i="4"/>
  <c r="H22" i="4"/>
  <c r="G22" i="4"/>
  <c r="F22" i="4"/>
  <c r="E22" i="4"/>
  <c r="D22" i="4"/>
  <c r="O21" i="4"/>
  <c r="Q21" i="4" s="1"/>
  <c r="O20" i="4"/>
  <c r="Q20" i="4" s="1"/>
  <c r="O19" i="4"/>
  <c r="P19" i="4" s="1"/>
  <c r="O18" i="4"/>
  <c r="Q18" i="4" s="1"/>
  <c r="M65" i="4" l="1"/>
  <c r="M66" i="4" s="1"/>
  <c r="F65" i="4"/>
  <c r="F66" i="4" s="1"/>
  <c r="J65" i="4"/>
  <c r="J66" i="4" s="1"/>
  <c r="N65" i="4"/>
  <c r="N66" i="4" s="1"/>
  <c r="P21" i="4"/>
  <c r="E65" i="4"/>
  <c r="E66" i="4" s="1"/>
  <c r="I65" i="4"/>
  <c r="I66" i="4" s="1"/>
  <c r="P28" i="4"/>
  <c r="P45" i="4"/>
  <c r="P58" i="4"/>
  <c r="P36" i="4"/>
  <c r="P53" i="4"/>
  <c r="G65" i="4"/>
  <c r="G66" i="4" s="1"/>
  <c r="K65" i="4"/>
  <c r="K66" i="4" s="1"/>
  <c r="O22" i="4"/>
  <c r="P32" i="4"/>
  <c r="P49" i="4"/>
  <c r="P62" i="4"/>
  <c r="P17" i="4"/>
  <c r="O40" i="4"/>
  <c r="Q40" i="4" s="1"/>
  <c r="P26" i="4"/>
  <c r="P30" i="4"/>
  <c r="P34" i="4"/>
  <c r="P38" i="4"/>
  <c r="P43" i="4"/>
  <c r="P47" i="4"/>
  <c r="P51" i="4"/>
  <c r="P60" i="4"/>
  <c r="Q22" i="4"/>
  <c r="Q17" i="4"/>
  <c r="P18" i="4"/>
  <c r="Q19" i="4"/>
  <c r="P20" i="4"/>
  <c r="Q24" i="4"/>
  <c r="P25" i="4"/>
  <c r="P27" i="4"/>
  <c r="P29" i="4"/>
  <c r="P31" i="4"/>
  <c r="P33" i="4"/>
  <c r="P35" i="4"/>
  <c r="P37" i="4"/>
  <c r="P39" i="4"/>
  <c r="P42" i="4"/>
  <c r="P44" i="4"/>
  <c r="P46" i="4"/>
  <c r="P48" i="4"/>
  <c r="P50" i="4"/>
  <c r="P52" i="4"/>
  <c r="P54" i="4"/>
  <c r="O55" i="4"/>
  <c r="Q55" i="4" s="1"/>
  <c r="P57" i="4"/>
  <c r="P59" i="4"/>
  <c r="P61" i="4"/>
  <c r="P63" i="4"/>
  <c r="O64" i="4"/>
  <c r="Q64" i="4" s="1"/>
  <c r="Q65" i="4" l="1"/>
  <c r="P64" i="4"/>
  <c r="O65" i="4"/>
  <c r="P40" i="4"/>
  <c r="P22" i="4"/>
  <c r="P55" i="4"/>
  <c r="P65" i="4" l="1"/>
  <c r="P66" i="4" s="1"/>
  <c r="Q66" i="4"/>
</calcChain>
</file>

<file path=xl/sharedStrings.xml><?xml version="1.0" encoding="utf-8"?>
<sst xmlns="http://schemas.openxmlformats.org/spreadsheetml/2006/main" count="686" uniqueCount="529">
  <si>
    <t>EDAD</t>
  </si>
  <si>
    <t>CODIGO PROFESIONAL:</t>
  </si>
  <si>
    <t>TOTAL</t>
  </si>
  <si>
    <t>PROMEDIO</t>
  </si>
  <si>
    <t>% CUMPL.</t>
  </si>
  <si>
    <t>N° HISTORIA CLINICA</t>
  </si>
  <si>
    <t>FECHA INGRESO</t>
  </si>
  <si>
    <t>FECHA EGRESO</t>
  </si>
  <si>
    <t>GENERO</t>
  </si>
  <si>
    <t>N°</t>
  </si>
  <si>
    <t>CRITERIO EVALUADO</t>
  </si>
  <si>
    <t>A. INFORMACION ADMINISTRATIVA</t>
  </si>
  <si>
    <t>Organización Historia Clínica</t>
  </si>
  <si>
    <t>Datos de identificación del Usuario</t>
  </si>
  <si>
    <t>Datos del acompañante</t>
  </si>
  <si>
    <t>Datos de afiliación al Sistema de Seguridad Social</t>
  </si>
  <si>
    <t>Datos de carátula de Hospitalización</t>
  </si>
  <si>
    <t>SUBTOTAL</t>
  </si>
  <si>
    <t>B. URGENCIAS</t>
  </si>
  <si>
    <t>Datos de Ingreso</t>
  </si>
  <si>
    <t>Registro de Fecha</t>
  </si>
  <si>
    <t>Registro de hora</t>
  </si>
  <si>
    <t>Registro Motivo de Consulta</t>
  </si>
  <si>
    <t>Antecedentes Obstétricos</t>
  </si>
  <si>
    <t>Antecentes Generales</t>
  </si>
  <si>
    <t>Revisión por Sistemas</t>
  </si>
  <si>
    <t>Examen físico (general y dirigido, signos vitales)</t>
  </si>
  <si>
    <t>Análisis (Coherencia con items: 4, 5, 6, 7 y 8)</t>
  </si>
  <si>
    <t>Diagnóstico (Coherencia con items: 4 al 9)</t>
  </si>
  <si>
    <t>Plan a seguir (Coherencia con items: 9 y 10)</t>
  </si>
  <si>
    <t>Ordenes médicas (Coherencia con items: 9, 10 y 11)</t>
  </si>
  <si>
    <t>Coherencia y cumplimiento de guías clínicas</t>
  </si>
  <si>
    <t>Legibilidad</t>
  </si>
  <si>
    <t>Sin enmendaduras ni espacios en blanco.</t>
  </si>
  <si>
    <t>Firma y sello profesional responsable</t>
  </si>
  <si>
    <t>C. NOTAS  DE EVOLUCIONES</t>
  </si>
  <si>
    <t>Identificación del paciente</t>
  </si>
  <si>
    <t>Registro de Fecha (orden cronológico)</t>
  </si>
  <si>
    <t>Registro de hora (orden cronológico)</t>
  </si>
  <si>
    <t>Registro de diagnóstico (Justificación hospitalización)</t>
  </si>
  <si>
    <t>Revisión de valoración subjetiva</t>
  </si>
  <si>
    <t>Registro de valoración objetiva (Signos vitales, examen físico)</t>
  </si>
  <si>
    <t>Registro paraclínicos</t>
  </si>
  <si>
    <t>Análisis (Coherencia con items: 4 al 7)</t>
  </si>
  <si>
    <t>Registro de plan (Coherencia con items 4 y 8)</t>
  </si>
  <si>
    <t>D. ORDENES MEDICAS</t>
  </si>
  <si>
    <t>Encabezamiento de hoja de órdenes médicas</t>
  </si>
  <si>
    <t>Formulación genérica, vía, frecuencia, días de tratamiento</t>
  </si>
  <si>
    <t>PORCENTAJE CUMPLIMIENTO</t>
  </si>
  <si>
    <t>Calificación:</t>
  </si>
  <si>
    <t>Criterios de evaluación:</t>
  </si>
  <si>
    <t>No cumple:</t>
  </si>
  <si>
    <t>Excelente:</t>
  </si>
  <si>
    <t>95 - 100%</t>
  </si>
  <si>
    <t>Cumple parcialmente</t>
  </si>
  <si>
    <t>Bueno:</t>
  </si>
  <si>
    <t>90 - 94.99%</t>
  </si>
  <si>
    <t>Cumple 100%</t>
  </si>
  <si>
    <t>Aceptable:</t>
  </si>
  <si>
    <t>80 - 89.99%</t>
  </si>
  <si>
    <t>Inaceptable:</t>
  </si>
  <si>
    <t>Menos 79.99%</t>
  </si>
  <si>
    <t>ACTIVIDAD</t>
  </si>
  <si>
    <t>OBJETIVO</t>
  </si>
  <si>
    <t>Lograr la certificación IAMI – AIEPI, para los centros de atención de Puerto Gaitán, Vista Hermosa, Restrepo y Puerto Lleras.</t>
  </si>
  <si>
    <t>Proporción de gestantes captadas antes de la semana 12 de gestación</t>
  </si>
  <si>
    <t xml:space="preserve">Analizar mensualmente en el comité de mortalidad materno-perinatal, el ingreso de gestantes nuevas al CPN y la edad estacional en la que se captan                                                                                                                                           </t>
  </si>
  <si>
    <t>Canalizar desde el laboratorio clínico a las mujeres con prueba de embarazo positiva, para que inicien CPN.</t>
  </si>
  <si>
    <t>Fortalecer la demanda inducida al programa, involucrando para ello a todos los funcionarios del centro de atención</t>
  </si>
  <si>
    <t>Estrategias de información a la comunidad, con reuniones de capacitación, entrega de información, fortalecimiento de la interacción entre el comité de salud de las Juntas de acción comunal y el Centro de Atención, que permitan captación oportuna de maternas al programa</t>
  </si>
  <si>
    <t>Evaluación de la aplicación de las guías de manejo específica: guías de atención de enfermedades hipertensivas</t>
  </si>
  <si>
    <t xml:space="preserve">Aplicar la lista de chequeo mensualmente, de acuerdo a los lineamientos establecidos. </t>
  </si>
  <si>
    <t xml:space="preserve">Registrar el resultado de la Auditoria en el comité de Historia Clínicas mensualmente, y establecer plan de mejoramiento de los hallazgos encontrados en al auditoria. </t>
  </si>
  <si>
    <t xml:space="preserve">Implementar la obligatoria captación de pacientes HTA y su seguimiento por parte de los profesionales de la salud de cada centro.  Incluir en los contratos de prestación de servicios con EPS la demanda inducida para HTA. Realizar gestión ante la Secretaría departamental de salud para optimizar la demanda inducida para HTA. </t>
  </si>
  <si>
    <t xml:space="preserve">Evaluación de las guías de manejo  de crecimiento y desarrollo </t>
  </si>
  <si>
    <t xml:space="preserve">Aplicar la lista de chequeo a la totalidad de las historias clínicas de crecimiento y desarrollo.                            </t>
  </si>
  <si>
    <t>Registrar el resultado de la Auditoria en el comité de Historia Clínicas mensualmente, y establecer plan de mejoramiento de los hallazgos encontrados en al auditoria.</t>
  </si>
  <si>
    <t>Implementar la obligatoria aplicación de la guía de manejo de crecimiento y desarrollo por parte de los profesionales de la salud de cada centro</t>
  </si>
  <si>
    <t>Capacitar al personal en la estrategia IAMI</t>
  </si>
  <si>
    <t>Realizar plan de trabajo para implementacion de la estrategia</t>
  </si>
  <si>
    <t>Realizar autoevaluacion trimestral de la estrategia</t>
  </si>
  <si>
    <t>Ejecutar plan de trabajo para implementacion de la estrategia IAMI, y pasar la evaluacion</t>
  </si>
  <si>
    <t>INFORME MENSUAL</t>
  </si>
  <si>
    <t>C</t>
  </si>
  <si>
    <t>D</t>
  </si>
  <si>
    <t>•</t>
  </si>
  <si>
    <t>Se recomienda la identificación  de las siguientes condiciones y factores  de riesgo para la</t>
  </si>
  <si>
    <t>determinación del lugar o nivel de atención del parto,  aplicando el criterio médico para aquellas  condiciones  que  escapan  al  siguiente  listado,  el  cual  se  considera  una  lista orientadora y no exhaustiva de las condiciones o factores que inciden sobre la decisión de remitir a la gestante  a una unidad de cuidado obstétrico de mayor complejidad (Nivel II o superior):</t>
  </si>
  <si>
    <t>Cualquier enfermedad  cardiaca confirmada.</t>
  </si>
  <si>
    <t>Cualquier trastorno hipertensivo.</t>
  </si>
  <si>
    <t>Asma bronquial no controlada.</t>
  </si>
  <si>
    <t>Fibrosis quística.</t>
  </si>
  <si>
    <t>Hemoglobinopatías o trastornos hematológicos como:</t>
  </si>
  <si>
    <t>Anemia: Hemoglobina menor de 11.0 g/dL al nivel del mar o en el límite inferior según el</t>
  </si>
  <si>
    <t>valor corregido por la altura sobre el nivel del mar.</t>
  </si>
  <si>
    <t>Enfermedad de células falciformes, beta-talasemia mayor.</t>
  </si>
  <si>
    <t>Antecedentes de trastornos  tromboembólicos.</t>
  </si>
  <si>
    <t>La  púrpura  trombocitopénica  inmune  u  otro  trastorno  de  plaquetas  con  plaquetas  por</t>
  </si>
  <si>
    <t>debajo de 150 000.</t>
  </si>
  <si>
    <t>Enfermedad de von Willebrand.</t>
  </si>
  <si>
    <t>Trastorno de la coagulación de la mujer o del feto.</t>
  </si>
  <si>
    <t>Anticuerpos que conllevan riesgo de enfermedad  hemolítica del recién nacido.</t>
  </si>
  <si>
    <t>Hepatitis B / C</t>
  </si>
  <si>
    <t>Portador de / infección por el VIH.</t>
  </si>
  <si>
    <t>Sospecha de toxoplasmosis fetal o mujeres que reciben tratamiento.</t>
  </si>
  <si>
    <t>Tuberculosis.</t>
  </si>
  <si>
    <t>Lupus eritematoso sistémico inmune.</t>
  </si>
  <si>
    <t>Esclerodermia.</t>
  </si>
  <si>
    <t>Enfermedades no específicas del tejido conjuntivo.</t>
  </si>
  <si>
    <t>Hipotiroidismo no controlado.</t>
  </si>
  <si>
    <t>Hipertiroidismo.</t>
  </si>
  <si>
    <t>Diabetes.</t>
  </si>
  <si>
    <t>Pacientes con función renal anormal.</t>
  </si>
  <si>
    <t>Enfermedad renal crónica que requiere supervisión de especialista.</t>
  </si>
  <si>
    <t>Epilepsia.</t>
  </si>
  <si>
    <t>Miastenia gravis.</t>
  </si>
  <si>
    <t>Accidente cerebrovascular previo.</t>
  </si>
  <si>
    <t>Enfermedades gastrointestinales como la enfermedad  de Crohn y la colitis ulcerosa.</t>
  </si>
  <si>
    <t>Enfermedad hepática con pruebas de función hepática normales o anormales.</t>
  </si>
  <si>
    <t>Anomalías  esqueléticas  o neurológicas  como antecedente de  fractura  de pelvis o déficit</t>
  </si>
  <si>
    <t>neurológico.</t>
  </si>
  <si>
    <t>Trastornos psiquiátricos que requieren atención hospitalaria actual.</t>
  </si>
  <si>
    <t>Uso de drogas psicoactivas.</t>
  </si>
  <si>
    <t>Abuso de sustancias o la dependencia del alcohol.</t>
  </si>
  <si>
    <t>Antecedente o presencia de cáncer en cualquier localización.</t>
  </si>
  <si>
    <t>Multiparidad mayor de 4 partos.</t>
  </si>
  <si>
    <t>Mujeres menores de 15 años o mayores de 38.</t>
  </si>
  <si>
    <t>Ausencia de control prenatal.</t>
  </si>
  <si>
    <t>Ausencia de apoyo económico y emocional de la familia.</t>
  </si>
  <si>
    <t>Hemorragia  anteparto de origen  desconocido (episodio  único  después  de 24 semanas  de</t>
  </si>
  <si>
    <t>gestación).</t>
  </si>
  <si>
    <t>Índice de masa corporal en la admisión superior a 30 kg / m².</t>
  </si>
  <si>
    <t>Embarazo múltiple.</t>
  </si>
  <si>
    <t>Placenta previa.</t>
  </si>
  <si>
    <t>Preeclampsia o hipertensión inducida por embarazo.</t>
  </si>
  <si>
    <t>Trabajo de parto prematuro  o ruptura de membranas antes del inicio del trabajo de parto.</t>
  </si>
  <si>
    <t>Desprendimiento de placenta.</t>
  </si>
  <si>
    <t>Muerte intrauterina confirmada.</t>
  </si>
  <si>
    <t>Inducción del parto.</t>
  </si>
  <si>
    <t>Diabetes gestacional.</t>
  </si>
  <si>
    <t>Distocias de presentación (ejemplo: presentación de pelvis o situación transversa).</t>
  </si>
  <si>
    <t>Hemorragia anteparto recurrente.</t>
  </si>
  <si>
    <t>Feto pequeño para la edad gestacional (menos del percentil diez o reducción de la velocidad</t>
  </si>
  <si>
    <t>de crecimiento en la ecografía).</t>
  </si>
  <si>
    <t>Frecuencia cardíaca fetal anormal (FCF) / Doppler anormal.</t>
  </si>
  <si>
    <t>Ultrasonido diagnóstico de oligo/polihidramnios.</t>
  </si>
  <si>
    <t>Antecedente de complicaciones como:</t>
  </si>
  <si>
    <t>Historia de bebé anterior de más de 4,0 kg.</t>
  </si>
  <si>
    <t>Muerte fetal / muerte neonatal inexplicable o en relación con dificultad intraparto.</t>
  </si>
  <si>
    <t>Muerte fetal / muerte neonatal con causas conocidas no recurrentes.</t>
  </si>
  <si>
    <t>Bebé con encefalopatía neonatal.</t>
  </si>
  <si>
    <t>Bebé anterior a término con ictericia que requirió exanguinotransfusión.</t>
  </si>
  <si>
    <t>Preeclampsia.</t>
  </si>
  <si>
    <t>Infección actual activa o sospechada de sífilis/ varicela / rubéola / herpes genital/en la mujer o el bebé.</t>
  </si>
  <si>
    <t>Eclampsia.</t>
  </si>
  <si>
    <t>Ruptura uterina.</t>
  </si>
  <si>
    <t>Hemorragia posparto primaria que haya requerido un tratamiento adicional o transfusión.</t>
  </si>
  <si>
    <t>Placenta retenida que haya requerido la extracción manual.</t>
  </si>
  <si>
    <t>Cesárea previa.</t>
  </si>
  <si>
    <t>Distocia de hombros.</t>
  </si>
  <si>
    <t>Historia de laceración vaginal amplia, desgarro cervical o trauma perineal de tercer o cuarto</t>
  </si>
  <si>
    <t>grado.</t>
  </si>
  <si>
    <t>Antecedente de cirugía ginecológica mayor.</t>
  </si>
  <si>
    <t>Antecedente de conización o escisión con asa de la zona de transformación.</t>
  </si>
  <si>
    <t>Presencia de miomas o fibromas uterinos.</t>
  </si>
  <si>
    <t>Antecedente de miomectomía.</t>
  </si>
  <si>
    <t>Antecedente de histerotomía.</t>
  </si>
  <si>
    <t>√</t>
  </si>
  <si>
    <t>Se recomienda que la admisión se realice cuando se cumplan los siguientes criterios:</t>
  </si>
  <si>
    <t>dinámica uterina regular, borramiento cervical &gt; 50% y una dilatación de 3-4 cm.</t>
  </si>
  <si>
    <t>Se recomienda ofrecer apoyo individualizado a aquellas mujeres que acudan para ser</t>
  </si>
  <si>
    <t>atendidas por presentar  contracciones dolorosas y que no estén en fase activa del trabajo de parto.</t>
  </si>
  <si>
    <t>Se recomienda valorar el riesgo obstétrico y las condiciones de acceso (distancia al domicilio,</t>
  </si>
  <si>
    <t>condiciones y disponibilidad de transporte, etc.), socioeconómicas, cognitivas y de aseguramiento de la gestante para la toma de decisiones sobre la observación o la hospitalización de las pacientes que no cumplan con los criterios de admisión en el trabajo de parto.</t>
  </si>
  <si>
    <t>Se recomienda que las gestantes permanezcan en observación al menos dos horas y se</t>
  </si>
  <si>
    <t>realice un nuevo examen médico antes de dejar la institución.</t>
  </si>
  <si>
    <t>Se recomienda que las gestantes que no estén en fase activa del trabajo de parto reciban</t>
  </si>
  <si>
    <t>información sobre signos y síntomas de alarma, así como indicaciones precisas de regresar al hospital cuando ocurran los siguientes cambios: inicio o incremento de actividad uterina, dolor intenso, sangrado genital en cualquier cantidad, amniorrea, disminución en la percepción de los movimientos fetales, epigastralgia, visión borrosa, fosfenos, tinnitus, cefalea intensa y los demás que se consideren pertinentes por el personal de salud.</t>
  </si>
  <si>
    <t>A</t>
  </si>
  <si>
    <t>No se recomienda el uso rutinario de la monitoría fetal electrónica ni la medición del índice de líquido amniótico en la admisión de pacientes con embarazo de bajo riesgo.</t>
  </si>
  <si>
    <t>Se recomienda  evaluar  las pruebas  realizadas  durante  el  control  prenatal  para  reevaluar</t>
  </si>
  <si>
    <t>aquellas con  resultados  anormales y realizar  o  complementar  los  exámenes  prenatales pertinentes que hagan falta, especialmente los del tercer trimestre y las pruebas rápidas para VIH y sífilis.</t>
  </si>
  <si>
    <t>(↑)</t>
  </si>
  <si>
    <t>Se recomienda adoptar  la definición de la fase latente como el periodo del parto  que transcurre entre el inicio clínico del trabajo de parto y los 4 cm. de dilatación.</t>
  </si>
  <si>
    <t>Se recomienda adoptar  la definición de la fase activa como el periodo del parto  que transcurre  desde una dilatación mayor a 4 y hasta los 10 cm. y se acompaña de dinámica regular.</t>
  </si>
  <si>
    <t>Se sugiere adoptar las siguientes definiciones:</t>
  </si>
  <si>
    <t>La duración de la fase activa del parto normal es variable entre las mujeres y depende  de la paridad. Su progreso no es necesariamente lineal.  Es importante verificar siempre el bienestar fetal.</t>
  </si>
  <si>
    <t>• En las  primíparas  el  promedio  de  duración  de  la fase  activa  es  de  8 horas  y es</t>
  </si>
  <si>
    <t>improbable que dure más de 18 horas.</t>
  </si>
  <si>
    <t>• En las  multíparas el  promedio de  duración  de  la fase  activa  es  de  5 horas  y es improbable que dure más de 12 horas.</t>
  </si>
  <si>
    <t>La decisión de intervenir o remitir ante  una supuesta  prolongación de la primera etapa</t>
  </si>
  <si>
    <t>del parto debe  ser tomada  en función del progreso de la dilatación y de otros factores</t>
  </si>
  <si>
    <t>(geográficos, obstétricos y fetales) y no exclusivamente con base en la duración.</t>
  </si>
  <si>
    <t>La segunda  etapa  del parto  o  periodo expulsivo es  aquella que  transcurre  entre  el momento  en que se alcanza la dilatación completa y el momento  en que se produce la expulsión fetal. A su vez se subdivide en dos fases:</t>
  </si>
  <si>
    <t>• Periodo  expulsivo  pasivo:  dilatación completa  del  cuello, antes  o  en  ausencia  de contracciones involuntarias de expulsivo.</t>
  </si>
  <si>
    <t>• Periodo expulsivo activo cuando, el feto es visible ó existen contracciones de expulsivo en  presencia de  dilatación completa ó pujos maternos  espontáneos en  presencia de dilatación completa.</t>
  </si>
  <si>
    <t>La duración normal de la fase pasiva de la segunda etapa  del parto  en nulíparas es de</t>
  </si>
  <si>
    <t>hasta  dos horas  tanto  si tiene  como no analgesia  neuroaxial.  Es importante  verificar siempre el bienestar fetal.</t>
  </si>
  <si>
    <t>La duración normal de la fase pasiva de la segunda etapa del parto en multíparas es de</t>
  </si>
  <si>
    <t>hasta 1 hora si no tienen analgesia neuroaxial y de dos horas si la tienen. Es importante verificar siempre el bienestar fetal.</t>
  </si>
  <si>
    <t>La duración normal de la fase activa del expulsivo en nulíparas es de hasta 1 hora si no</t>
  </si>
  <si>
    <t>tienen  analgesia  neuroaxial  y de hasta  dos horas  si la tienen.  Es importante  verificar siempre el bienestar fetal.</t>
  </si>
  <si>
    <t>La duración normal de la fase activa del expulsivo en multíparas es de hasta 1 hora tanto</t>
  </si>
  <si>
    <t>si tienen como no analgesia neuroaxial. Es importante verificar siempre el bienestar fetal.</t>
  </si>
  <si>
    <t>B</t>
  </si>
  <si>
    <t>Tanto la monitoría electrónica fetal continua (MEFC) como la auscultación intermitente</t>
  </si>
  <si>
    <t>(AI) son dos métodos válidos y recomendables para el control del bienestar fetal durante el parto.</t>
  </si>
  <si>
    <t>La auscultación intermitente se puede  realizar tanto  con ultrasonido Doppler como con</t>
  </si>
  <si>
    <t>estetoscopio.</t>
  </si>
  <si>
    <t>Tanto la monitoría electrónica fetal continua (MEFC) como la monitoría electrónica fetal</t>
  </si>
  <si>
    <t>intermitente (MEFI) acompañada de auscultación intermitente son dos métodos válidos y recomendables para el control del bienestar fetal durante el parto.</t>
  </si>
  <si>
    <t>No se recomienda el uso rutinario de la pulsioximetría fetal.</t>
  </si>
  <si>
    <t>No   se   recomienda   la   utilización   rutinaria   del   análisis   del   segmento    ST    del</t>
  </si>
  <si>
    <t>electrocardiograma (ECG) fetal en el parto normal.</t>
  </si>
  <si>
    <t>En las instituciones hospitalarias donde  el  análisis del  segmento  ST del  ECG fetal  está</t>
  </si>
  <si>
    <t>disponible,  se  recomienda  su  utilización sólo  en  mujeres  con  cardiotocografía  (CTG)</t>
  </si>
  <si>
    <t>anormal.</t>
  </si>
  <si>
    <t>Se  recomienda  la  estimulación  digital  de  la  calota  fetal  como  método   diagnóstico</t>
  </si>
  <si>
    <t>complementario ante la presencia de un registro CTG patológico.</t>
  </si>
  <si>
    <t>Se recomienda la utilización de la clasificación del American College of Obstetricians and</t>
  </si>
  <si>
    <t>Gynecologists para la interpretación de la monitoría fetal electrónica.</t>
  </si>
  <si>
    <t>El tiempo que se destina a exámenes pélvicos más frecuentes  de lo recomendado, puede destinarse a la auscultación fetal intermitente con la frecuencia y duración recomendadas en la presente guía.</t>
  </si>
  <si>
    <t>Se recomienda que la mujer en trabajo de parto sea acompañada  de manera individual y de</t>
  </si>
  <si>
    <t>forma continua por la persona que ella elija.</t>
  </si>
  <si>
    <t>Se recomienda que las mujeres en fase activa de parto cuenten con atención por personal de</t>
  </si>
  <si>
    <t>la salud en forma permanente excepto por cortos períodos de tiempo o cuando la mujer lo solicite.</t>
  </si>
  <si>
    <t>Se  recomienda  permitir  la  ingesta  de  líquidos claros  durante  el  parto  en  pequeñas</t>
  </si>
  <si>
    <t>cantidades para la prevención de la cetosis.</t>
  </si>
  <si>
    <t>Se recomienda informar a las gestantes  que falta evidencia sobre el riesgo de la ingesta</t>
  </si>
  <si>
    <t>de alimentos para presentar  bronco-aspiración en caso de complicaciones que requieran uso de anestesia.</t>
  </si>
  <si>
    <t>Se recomienda que las mujeres sean informadas que las bebidas isotónicas (hidratantes)</t>
  </si>
  <si>
    <t>son eficaces para combatir la cetosis, y por ello, preferibles a la ingesta de agua.</t>
  </si>
  <si>
    <t>Se sugiere mantener  un acceso venoso permeable con un catéter  venoso o heparinizado de al menos calibre 18G, durante todo el trabajo de parto y el expulsivo.</t>
  </si>
  <si>
    <t>La canalización de un acceso venoso no implica la restricción de la ingesta de líquidos</t>
  </si>
  <si>
    <t>claros ni de la libre movilización de la mujer durante el trabajo de parto.</t>
  </si>
  <si>
    <t>Se recomienda el uso de soluciones cristaloides iso-osmolares (lactato de ringer, solución</t>
  </si>
  <si>
    <t>de  ringer  y solución  salina  normal)  al  suministrar  líquidos  endovenosos  durante  el trabajo de parto.</t>
  </si>
  <si>
    <t>Referente a la vigilancia de los signos vitales maternos  durante  el trabajo  de parto  se</t>
  </si>
  <si>
    <t>recomienda:</t>
  </si>
  <si>
    <t>•    Revisar cada 30 minutos la frecuencia de las contracciones.</t>
  </si>
  <si>
    <t>• Revisar  cada  hora  el  pulso  (frecuencia  cardiaca  materna)   y  la  frecuencia respiratoria.</t>
  </si>
  <si>
    <t>•    Revisar al menos cada 4 horas la presión arterial y la temperatura.</t>
  </si>
  <si>
    <t>•    Comprobar regularmente la frecuencia del vaciado de la vejiga.</t>
  </si>
  <si>
    <t>•    Considerar las necesidades emocionales y psicológicas de la mujer.</t>
  </si>
  <si>
    <t>Referente  a la vigilancia de los signos vitales maternos  durante  la segunda  etapa  del</t>
  </si>
  <si>
    <t>parto se recomienda:</t>
  </si>
  <si>
    <t>•    Revisar cada 30 minutos la frecuencia e intensidad de las contracciones.</t>
  </si>
  <si>
    <t>• Comprobar cada hora la presión arterial, el pulso, la frecuencia respiratoria y la temperatura.</t>
  </si>
  <si>
    <t>•    Comprobar el vaciado de la vejiga.</t>
  </si>
  <si>
    <t>Se recomienda que, en condiciones normales, las exploraciones vaginales se realicen cada 4</t>
  </si>
  <si>
    <t>horas.</t>
  </si>
  <si>
    <t>Se  recomienda  realizar  exploraciones  vaginales  antes  de  4  horas  en  las  mujeres  con</t>
  </si>
  <si>
    <t>alteraciones del progreso del parto o según criterio médico, ante la sospecha o la presencia de complicaciones o si la mujer manifiesta sensación de pujos.</t>
  </si>
  <si>
    <t>El examen pélvico también puede  realizarse a solicitud de la gestante  en circunstancias en las que se considere conveniente.</t>
  </si>
  <si>
    <t>Antes de practicar un tacto vaginal, se recomienda:</t>
  </si>
  <si>
    <t>• Confirmar  que  es  realmente  necesario  y que  la información  que  proporcione  será relevante en la toma de decisiones.</t>
  </si>
  <si>
    <t>• Ser consciente que el examen vaginal es una exploración molesta e invasiva, asociada a un incremento del riesgo de infección.</t>
  </si>
  <si>
    <t>•   Garantizar la privacidad, dignidad y comodidad de la mujer.</t>
  </si>
  <si>
    <t>Se   recomienda   el   partograma    de   líneas   de   alerta   del   Centro   Latinoamericano</t>
  </si>
  <si>
    <t>Perinatología (CLAP). En ausencia de este, se sugiere usar partogramas  con una línea de acción de 4 horas.</t>
  </si>
  <si>
    <t>Toda mujer tiene derecho  a recibir métodos  eficaces y seguros para el alivio del dolor durante  el trabajo  de  parto;  la solicitud de  la gestante  es indicación suficiente para proveerle métodos adecuados para el alivio del dolor.</t>
  </si>
  <si>
    <t>Contraindicaciones de la analgesia neuroaxial durante el trabajo de parto:</t>
  </si>
  <si>
    <t>•Rechazo de la madre.</t>
  </si>
  <si>
    <t>•Coagulopatía.</t>
  </si>
  <si>
    <t>•Infección local o sistémica.</t>
  </si>
  <si>
    <t>• Hipovolemia no corregida.</t>
  </si>
  <si>
    <t>Se recomienda informar a la mujer de los riesgos, beneficios e implicaciones sobre el parto</t>
  </si>
  <si>
    <t>de la analgesia neuroaxial y de las demás formas de alivio del dolor.</t>
  </si>
  <si>
    <t>Se  recomienda   cualquiera   de   las  técnicas   neuroaxiales   a  bajas  dosis:   epidural   o</t>
  </si>
  <si>
    <t>combinada.</t>
  </si>
  <si>
    <t>Se recomienda la utilización de técnica combinada (epidural-intradural) si se precisa un</t>
  </si>
  <si>
    <t>establecimiento rápido de la analgesia.</t>
  </si>
  <si>
    <t>Se recomienda informar que los opioides parenterales como método analgésico tienen un efecto analgésico limitado y que pueden provocar náuseas y vómitos.</t>
  </si>
  <si>
    <t>Se recomienda la administración de antieméticos cuando se utilizan opiodes intravenosos</t>
  </si>
  <si>
    <t>o intramusculares.</t>
  </si>
  <si>
    <t>Se recomienda monitorizar la saturación de oxígeno (SaO2) materna y administrar oxigeno</t>
  </si>
  <si>
    <t>suplementario  a las mujeres  que  reciban  opioides  parenterales  durante  el  trabajo  de parto.</t>
  </si>
  <si>
    <t>Se recomienda el masaje y el contacto físico tranquilizador como un método de alivio del</t>
  </si>
  <si>
    <t>dolor durante el primer y segundo periodos del parto.</t>
  </si>
  <si>
    <t>Las  mujeres  que elijan usar las pelotas  de goma pueden  ser animadas  a hacerlo  para</t>
  </si>
  <si>
    <t>buscar posturas más cómodas.</t>
  </si>
  <si>
    <t>Las mujeres que elijan utilizar técnicas de respiración o relajación debieran ser apoyadas</t>
  </si>
  <si>
    <t>en su elección.</t>
  </si>
  <si>
    <t>No se recomienda el método  de estimulación nerviosa transcutánea (TENS) como forma</t>
  </si>
  <si>
    <t>de analgesia para las mujeres en trabajo de parto establecido.</t>
  </si>
  <si>
    <t>Se recomienda no realizar amniotomía ni perfusión de oxitocina rutinarias en los trabajos</t>
  </si>
  <si>
    <t>de parto que progresan de forma normal.</t>
  </si>
  <si>
    <t>Se sugiere el uso de la amniotomía cuando se considere necesario evaluar el aspecto del</t>
  </si>
  <si>
    <t>líquido amniótico  ante  sospecha  de alteración  del  bienestar  fetal, desprendimiento  de placenta o como parte del manejo del primer periodo del parto prolongado.</t>
  </si>
  <si>
    <t>Se recomienda adoptar las siguientes definiciones para el diagnóstico de las disfunciones</t>
  </si>
  <si>
    <t>dinámicas del trabajo de parto:</t>
  </si>
  <si>
    <t>Dinámica uterina normal:</t>
  </si>
  <si>
    <t>La dinámica uterina se controla clínicamente y con el uso de monitores electrónicos. Clínicamente, las partes fetales deben ser palpables y el útero es depresible entre cada contracción.</t>
  </si>
  <si>
    <t>Durante el pico de la contracción, al alcanzar la intensidad de 50 mmHg, esta es dolorosa, el útero no es depresible y no es posible la palpación de las partes fetales.</t>
  </si>
  <si>
    <t>Alteraciones de la dinámica uterina:</t>
  </si>
  <si>
    <r>
      <t>Bradisistolia</t>
    </r>
    <r>
      <rPr>
        <sz val="10"/>
        <rFont val="Times New Roman"/>
        <family val="1"/>
      </rPr>
      <t xml:space="preserve"> (disminución de la frecuencia): de dos o menos contracciones en 10 minutos. </t>
    </r>
    <r>
      <rPr>
        <u/>
        <sz val="10"/>
        <rFont val="Times New Roman"/>
        <family val="1"/>
      </rPr>
      <t>Taquisistolia</t>
    </r>
    <r>
      <rPr>
        <sz val="10"/>
        <rFont val="Times New Roman"/>
        <family val="1"/>
      </rPr>
      <t xml:space="preserve"> (aumento de la frecuencia): 6 o más contracciones en 10 minutos observadas durante 30 minutos.</t>
    </r>
  </si>
  <si>
    <r>
      <t>Hiposistolia</t>
    </r>
    <r>
      <rPr>
        <sz val="10"/>
        <rFont val="Times New Roman"/>
        <family val="1"/>
      </rPr>
      <t>: disminución de la intensidad de las contracciones, por encima del tono basal</t>
    </r>
  </si>
  <si>
    <t>pero con intensidad menor de 30 mmHg.</t>
  </si>
  <si>
    <r>
      <t>Hipersistolia</t>
    </r>
    <r>
      <rPr>
        <sz val="10"/>
        <rFont val="Times New Roman"/>
        <family val="1"/>
      </rPr>
      <t>: aumento de la intensidad de las contracciones por encima de 70 mmHg. El útero no se deprime en ningún momento de la contracción.</t>
    </r>
  </si>
  <si>
    <r>
      <t>Hipertonía</t>
    </r>
    <r>
      <rPr>
        <sz val="10"/>
        <rFont val="Times New Roman"/>
        <family val="1"/>
      </rPr>
      <t>: incremento del tono uterino basal por encima de 12 mmHg. No es posible palpar las partes fetales aún en ausencia de contracción y hay dolor. También se define como una contracción que dura más de dos minutos.</t>
    </r>
  </si>
  <si>
    <r>
      <t>Incoordinación uterina</t>
    </r>
    <r>
      <rPr>
        <sz val="10"/>
        <rFont val="Times New Roman"/>
        <family val="1"/>
      </rPr>
      <t>: alteración del triple gradiente descendente.</t>
    </r>
  </si>
  <si>
    <t>Las alteraciones dinámicas del trabajo de parto pueden identificarse mediante el examen clínico con la técnica y frecuencia descritas para evaluar los signos vitales de la gestante  y durante la auscultación intermitente o mediante el uso del tocodinamómetro externo durante la monitorización electrónica de la frecuencia cardiaca fetal.</t>
  </si>
  <si>
    <t>Durante el trabajo de parto ocurren contracciones con una frecuencia entre 3 y 5 contracciones en 10 minutos, con duración de 30 a 60 segundos e intensidad progresiva de 30 a 50 mmHg. Se caracterizan por el triple gradiente descendente, el cual consiste en que las contracciones se inician en el marcapasos uterino (usualmente localizado en uno de los cuernos uterinos), son más intensas y duraderas en el fondo uterino y se dirigen en sentido descendente desde el cuerno hacia el segmento uterino.</t>
  </si>
  <si>
    <t>Se recomienda tener  en cuenta que la prolongación del trabajo de parto se puede  asociar</t>
  </si>
  <si>
    <t>con algunos desenlaces maternos y perinatales adversos.</t>
  </si>
  <si>
    <t>Se recomienda adoptar  las definiciones establecidas en la pregunta  6 sobre la duración de</t>
  </si>
  <si>
    <t>los diferentes periodos del trabajo de parto.</t>
  </si>
  <si>
    <t>Se recomienda el uso de partograma para la identificación de las alteraciones de la duración</t>
  </si>
  <si>
    <t>del trabajo de parto.</t>
  </si>
  <si>
    <t>La detección de las alteraciones de la duración del trabajo de parto indica la aplicación de</t>
  </si>
  <si>
    <t>medidas terapéuticas de acuerdo con la capacidad resolutiva del lugar de atención.</t>
  </si>
  <si>
    <t>La decisión de intervenir o remitir ante una supuesta  prolongación de la primera etapa  del</t>
  </si>
  <si>
    <t>parto,  debe  ser  tomada  en  función  del  progreso  de  la  dilatación  y de  otros  factores</t>
  </si>
  <si>
    <t>(geográficos, obstétricos y fetales) y no exclusivamente con base en la duración del mismo.</t>
  </si>
  <si>
    <t>No se recomienda el uso de oxitocina en fase latente del trabajo de parto ni su utilización</t>
  </si>
  <si>
    <t>a dosis altas.</t>
  </si>
  <si>
    <t>Cuando  se  sospecha  un  retardo  de  la fase  activa  de  la primera  etapa  del  parto  se</t>
  </si>
  <si>
    <t>• Ofrecer apoyo a la mujer, hidratación y un método  apropiado y efectivo para el control del dolor.</t>
  </si>
  <si>
    <t>• Si las membranas están intactas se procederá a la amniotomía.</t>
  </si>
  <si>
    <t>• Exploración vaginal dos horas después y si el progreso de la dilatación es menos de 1 cm se establece el diagnóstico de retardo de la dilatación.</t>
  </si>
  <si>
    <t>• Una  vez  establecido  el  diagnóstico  de  retardo   de  la  dilatación,  se  ofrecerá   la estimulación  con oxitocina  o se remitirá  a una unidad  obstétrica  de nivel  II o superior donde haya las condiciones para ofrecer esta alternativa.</t>
  </si>
  <si>
    <t>• Se practicará monitorización fetal continua y se ofrecerá anestesia neuroaxial antes del uso de la oxitocina.</t>
  </si>
  <si>
    <t>• Se procederá  a un nuevo tacto  vaginal 4 horas  después  de iniciada la perfusión de oxitocina. Si el progreso de la dilatación es inferior a 2 cm se reevaluará el caso tomando en consideración la posibilidad de practicar una cesárea. Si el progreso es superior a 2 cm se realizará una nueva exploración 4 horas después.</t>
  </si>
  <si>
    <t>No se recomienda realizar pelvimetría imagenológica como predictor de desproporción</t>
  </si>
  <si>
    <t>cefalopélvica  (DCP) ya que incrementa  la tasa  de cesáreas  sin mejorar  los desenlaces perinatales.</t>
  </si>
  <si>
    <t>Para el diagnóstico de DCP se recomienda tener en cuenta la historia clínica obstétrica, la</t>
  </si>
  <si>
    <t>evaluación  clínica,  la  talla  materna,  la altura  uterina,  el  cálculo  del  peso  fetal  y la progresión anormal del trabajo de parto.</t>
  </si>
  <si>
    <t>Se  sugiere  la remisión  temprana   a  una  unidad  de  atención  obstétrica  de  nivel  II o</t>
  </si>
  <si>
    <t>superior ante la sospecha de DCP.</t>
  </si>
  <si>
    <t>• Indicaciones  para  la  monitorización  fetal  electrónica  (EFM),  incluyendo  la identificación de anormalidades de la frecuencia cardiaca fetal (FCF) a la auscultación intermitente.</t>
  </si>
  <si>
    <t>•    Prolongación del primer o segundo periodos del parto.</t>
  </si>
  <si>
    <t>•    Líquido amniótico teñido con meconio.</t>
  </si>
  <si>
    <t>•    Solicitud de la madre para el alivio del dolor con analgesia neuroaxial.</t>
  </si>
  <si>
    <t>• Emergencia obstétrica: hemorragia previa al parto, presentación o prolapso del cordón, hemorragia posparto,  colapso materno  o la necesidad de reanimación neonatal avanzada.</t>
  </si>
  <si>
    <t>•    Retención de la placenta.</t>
  </si>
  <si>
    <t>• Fiebre  materna  en  el  trabajo  de  parto  (38,0 °C  una  vez o  37,5  °C  en  dos ocasiones con dos horas de diferencia).</t>
  </si>
  <si>
    <t>• Distocias de presentación o presentación de pelvis diagnosticada en el trabajo de parto teniendo en cuenta la inminencia del nacimiento.</t>
  </si>
  <si>
    <t>• Presión  arterial  elevada  o diastólica  (mayor de  90 mmHg) o aumento  de  la presión arterial sistólica (mayor de 140 mmHg) en dos lecturas consecutivas tomadas con 30 minutos de diferencia.</t>
  </si>
  <si>
    <t>•    Incertidumbre sobre la presencia de latidos del corazón fetal o la vitalidad fetal.</t>
  </si>
  <si>
    <t>• Desgarro perineal de tercero o cuarto grado u otro trauma perineal complicado que requiere sutura.</t>
  </si>
  <si>
    <t>• Sospecha  clínica  o  ecográfica  de  macrosomía  fetal  o  desproporción  céfalo pélvica.</t>
  </si>
  <si>
    <t>Se  recomienda  adoptar  las  siguientes  indicaciones  para  la  remisión  de  gestantes   a instituciones de nivel II o superior durante el trabajo de parto:</t>
  </si>
  <si>
    <t>No se recomienda  la realización del  masaje  perineal  durante  el  segundo  periodo  del</t>
  </si>
  <si>
    <t>parto.</t>
  </si>
  <si>
    <t>Se  recomienda  posibilitar  la  aplicación  de  compresas  calientes  durante   el  segundo</t>
  </si>
  <si>
    <t>periodo del parto.</t>
  </si>
  <si>
    <t>Se recomienda el pujo espontáneo durante  el expulsivo.  En ausencia de sensación de pujo, se recomienda no dirigirlo hasta  que haya concluido la fase pasiva del segundo periodo del parto.</t>
  </si>
  <si>
    <t>Se recomienda no utilizar la aplicación de anestésico local en spray como método  para</t>
  </si>
  <si>
    <t>reducir el dolor perineal durante la segunda etapa del parto.</t>
  </si>
  <si>
    <t>No se recomienda practicar episiotomía de rutina en el parto espontáneo.</t>
  </si>
  <si>
    <t>Se  recomienda  la  protección  activa  del   periné   mediante   la  técnica  de  deflexión</t>
  </si>
  <si>
    <t>controlada de la cabeza fetal y pidiendo a la mujer que no puje durante  la extensión y desprendimiento.</t>
  </si>
  <si>
    <t>Se recomienda hacer  uso de la episiotomía  solo  si hay necesidad clínica, como en un</t>
  </si>
  <si>
    <t>parto instrumentado o sospecha de compromiso fetal.</t>
  </si>
  <si>
    <t>Antes  de  llevar a cabo  una  episiotomía,  se recomienda  realizar  una  analgesia  eficaz,</t>
  </si>
  <si>
    <t>excepto en una emergencia debida a un compromiso fetal agudo.</t>
  </si>
  <si>
    <t>La episiotomía no debe  recomendarse de forma rutinaria durante  un parto  vaginal en</t>
  </si>
  <si>
    <t>mujeres con desgarros de tercer o cuarto grado en partos anteriores.</t>
  </si>
  <si>
    <t>No se recomienda realizar la maniobra de Kristeller.</t>
  </si>
  <si>
    <t>¿QUÉ CLASE DE SUTURAS  DEBEN USARSE PARA LA EPISIORRAFIA  Y LA SUTURA DE DESGARROS PERINEALES?</t>
  </si>
  <si>
    <t>Se recomienda la utilización de material sintético de absorción estándar  para la reparación de la herida perineal.</t>
  </si>
  <si>
    <t>Se recomienda realizar un examen rectal después de completar la reparación para</t>
  </si>
  <si>
    <t>garantizar que el material de sutura no se haya insertado accidentalmente a través de la mucosa rectal.</t>
  </si>
  <si>
    <t>EN GESTANTES EN QUIENES  NO EXISTA INDICACIÓN  PARA PINZAMIENTO INMEDIATO ¿CUÁL ES EL MOMENTO  ADECUADO PARA EL PINZAMIENTO DEL CORDÓN UMBILICAL?</t>
  </si>
  <si>
    <t>Se recomienda el pinzamiento tardío del cordón umbilical.</t>
  </si>
  <si>
    <t>Se sugiere el pinzamiento del cordón a partir del segundo minuto o tras el cese del latido de</t>
  </si>
  <si>
    <t>cordón umbilical.</t>
  </si>
  <si>
    <t>Se recomienda adoptar los siguientes criterios clínicos para pinzamiento del cordón:</t>
  </si>
  <si>
    <t>•    Interrupción del latido del cordón umbilical.</t>
  </si>
  <si>
    <t>•    Disminución de la ingurgitación de la vena umbilical.</t>
  </si>
  <si>
    <t>•    Satisfactoria perfusión de la piel.</t>
  </si>
  <si>
    <t>•    Realizarlo entre dos y 3 minutos después del nacimiento.</t>
  </si>
  <si>
    <t>Se recomienda adoptar las siguientes indicaciones para pinzamiento inmediato:</t>
  </si>
  <si>
    <t>•    Desprendimiento de placenta.</t>
  </si>
  <si>
    <t>•    Placenta previa.</t>
  </si>
  <si>
    <t>•    Ruptura uterina.</t>
  </si>
  <si>
    <t>•    Desgarro del cordón.</t>
  </si>
  <si>
    <t>•    Paro cardiaco materno.</t>
  </si>
  <si>
    <t>•    Los demás criterios recomendados en la Guía de Práctica Clínica de Recién Nacidos.</t>
  </si>
  <si>
    <t>¿CUÁLES SON LOS BENEFICIOS DEL CONTACTO  PIEL A PIEL DE LA MADRE  Y EL</t>
  </si>
  <si>
    <t>RECIÉN NACIDO?</t>
  </si>
  <si>
    <t>Se  recomienda   que  las  mujeres   mantengan   el   contacto   piel  a  piel  con  sus  bebés</t>
  </si>
  <si>
    <t>inmediatamente después del nacimiento.</t>
  </si>
  <si>
    <t>Para mantener  caliente al bebé,  se recomienda cubrirlo y secarlo con una manta  o toalla</t>
  </si>
  <si>
    <t>previamente calentadas, al tiempo que se mantiene el contacto piel a piel con la madre.</t>
  </si>
  <si>
    <t>Se recomienda evitar la separación de la madre y el bebé dentro de la primera hora de vida y</t>
  </si>
  <si>
    <t>hasta que este haya finalizado su primera lactada. Durante este periodo se recomienda una vigilancia con observación periódica que interfiera lo menos posible con la relación entre  la madre  y el  recién  nacido  con  registro  de  signos  vitales  de  los  recién  nacidos  (color, movimientos respiratorios, tono y, si es preciso la frecuencia cardiaca) y la vigilancia del tono uterino y registro de signos vitales maternos alertando al médico sobre cualquier cambio.</t>
  </si>
  <si>
    <t>. ¿CUÁLES SON LAS INTERVENCIONES RECOMENDADAS PARA EL MANEJO DEL</t>
  </si>
  <si>
    <t>EXPULSIVO PROLONGADO?</t>
  </si>
  <si>
    <t>En  casos  de  estado  fetal  insatisfactorio  durante  el  expulsivo, el  uso  de  tocolisis de</t>
  </si>
  <si>
    <t>emergencia  podría  mejorar  las  condiciones  fetales  y dar  tiempo  para  iniciar  otras intervenciones o remitir la paciente.</t>
  </si>
  <si>
    <t>Se  sugiere  manejar  el  expulsivo  prolongado  con  la  instrumentación  (aplicación  de</t>
  </si>
  <si>
    <t>fórceps,   espátulas  o  vacuum)  según   las  condiciones  clínicas  de   la  gestante,   la disponibilidad en el sitio de atención y la capacitación y experiencia de quien aplica estos instrumentos.</t>
  </si>
  <si>
    <t>Se recomienda el uso de antibióticos profilácticos según la presencia de otros factores de riesgo ante e intraparto para infección puerperal.</t>
  </si>
  <si>
    <t>30. ¿CÓMO SE DIAGNOSTICA  LA DISTOCIA DE HOMBRO?</t>
  </si>
  <si>
    <t>Se  recomienda  adoptar  la siguiente  definición  para  el  diagnóstico  de  la distocia  de</t>
  </si>
  <si>
    <t>hombros: una demora mayor o igual a un minuto entre el desprendimiento de la cabeza y el desprendimiento de los hombros.</t>
  </si>
  <si>
    <t>La prolongación del trabajo de parto y del expulsivo y la necesidad de la instrumentación</t>
  </si>
  <si>
    <t>del parto, deben  alertar al clínico sobre el riesgo de la presentación de una distocia de hombro.</t>
  </si>
  <si>
    <t>Se recomienda tener en cuenta la prevalencia de macrosomía en el grupo poblacional de</t>
  </si>
  <si>
    <t>la gestante como riesgo basal para la presentación de una distocia de hombro.</t>
  </si>
  <si>
    <t>¿CUÁLES SON LAS MANIOBRAS MÁS EFECTIVAS PARA EL MANEJO DE LA</t>
  </si>
  <si>
    <t>DISTOCIA DE HOMBRO?</t>
  </si>
  <si>
    <t>Se recomienda realizar la maniobra de Mac Roberts combinada con presión suprapúbica y episiotomía o  la maniobra de  Gaskin (posición  sobre  las 4 extremidades) para  la resolución de la distocia de hombros.</t>
  </si>
  <si>
    <t>Se  sugiere  realizar  la maniobra  de  extracción  del  hombro  posterior  después  de  la</t>
  </si>
  <si>
    <t>maniobra  de  Mac Roberts  combinada  con episiotomía  y presión  suprapúbica  para  la resolución de la distocia de hombros.</t>
  </si>
  <si>
    <t>Se recomienda el uso de las maniobras de Woods, Rubin y Zavanelli de acuerdo con el</t>
  </si>
  <si>
    <t>criterio clínico, habilidad, experiencia y recursos de quien atiende el parto y del sitio de atención.</t>
  </si>
  <si>
    <t>La distocia de hombros conlleva riesgo de morbilidad y mortalidad materna  y perinatal.</t>
  </si>
  <si>
    <t>La necesidad de  dos  o más maniobras para  resolverla debe  alertar al clínico y a la paciente sobre el aumento  de la frecuencia de las complicaciones en la madre y en el neonato.</t>
  </si>
  <si>
    <t>¿CUÁLES SON LAS INTERVENCIONES  EFECTIVAS PARA PREVENIR LA HEMORRAGIA POSPARTO AL FINALIZAR  EL SEGUNDO  PERÍODO  DEL PARTO?</t>
  </si>
  <si>
    <t>Se  recomienda  realizar  manejo  activo  del  alumbramiento  para  disminuir  la pérdida  de</t>
  </si>
  <si>
    <t>sangre materna y reducir el riesgo de hemorragia posparto.</t>
  </si>
  <si>
    <t>Se  recomienda   utilizar  de  forma  rutinaria  oxitócicos  profilácticos   en  el   manejo   del</t>
  </si>
  <si>
    <t>alumbramiento en todas las mujeres.</t>
  </si>
  <si>
    <t>Se  recomienda  la administración  de  oxitocina  5 UI  o  10 UI  (según  la presentación  de</t>
  </si>
  <si>
    <t>oxitocina disponible) por vía intramuscular como medicamento de elección para profilaxis durante el alumbramiento en mujeres que tengan parto por vía vaginal.</t>
  </si>
  <si>
    <t>Cuando exista un acceso venoso permeable, puede administrarse oxitocina 5 UI o 10 UI en</t>
  </si>
  <si>
    <t>infusión lenta diluida en 10 mL de cristaloides en un tiempo no inferior a 3 minutos.</t>
  </si>
  <si>
    <t>Se recomienda el uso de 600 mcg de misoprostol por vía sublingual para profilaxis durante el</t>
  </si>
  <si>
    <t>alumbramiento cuando la oxitocina no esté disponible. No se recomienda la administración por vía intrarectal.</t>
  </si>
  <si>
    <t>Se recomienda ligar y cortar el cordón umbilical entre el segundo y el tercer minuto después</t>
  </si>
  <si>
    <t>del nacimiento en todos los recién nacidos de término y pretérmino que nazcan vigorosos.</t>
  </si>
  <si>
    <t>.   ¿CUÁL ES LA INTERVENCIÓN  MÁS  EFECTIVA PARA TRATAR LA RETENCIÓN PLACENTARIA SIN SANGRADO, DESPUÉS DE MANEJO ACTIVO DEL ALUMBRAMIENTO?</t>
  </si>
  <si>
    <t>Si  después  de 30 minutos  de haber  realizado  el  manejo  activo  del  alumbramiento,  la</t>
  </si>
  <si>
    <t>placenta  no  se  expulsa  de  forma  espontánea, se  recomienda  administrar  10  UI  de oxitocina intramuscular o intravenosa, en  combinación con la tracción controlada del cordón umbilical.</t>
  </si>
  <si>
    <t>Se recomienda una única tracción luego de la administración de esta dosis de oxitocina.</t>
  </si>
  <si>
    <t>Si la atención de la mujer se está realizando en un primer nivel de atención y la placenta</t>
  </si>
  <si>
    <t>no se desprende  con el manejo anterior, se recomienda iniciar la infusión de 20 UI de oxitocina en 500 mL de cristaloides a 60 mL/hora (40 miliunidades/min) y remitirla.</t>
  </si>
  <si>
    <t>Si la atención de la mujer se está realizando en instituciones de segundo y tercer nivel y la</t>
  </si>
  <si>
    <t>placenta no se desprende  en 30 minutos después  de administrar la segunda  dosis de oxitocina, se recomienda como alternativa a métodos  invasivos, la inyección en la vena umbilical con técnica aséptica de 800 mcg de misoprostol disueltos en 30 c.c. de solución salina.</t>
  </si>
  <si>
    <t>No se recomienda la inyección de oxitocina o solución salina por vena umbilical para el</t>
  </si>
  <si>
    <t>manejo de la placenta retenida.</t>
  </si>
  <si>
    <t>Si  después  de  la realización  de  las maniobras  antes  descritas  para  el  manejo  de  la</t>
  </si>
  <si>
    <t>placenta  retenida  sin sangrado,  no hay respuesta,  se recomienda  hacer  la extracción manual teniendo presente el riesgo potencial de un acretismo.</t>
  </si>
  <si>
    <t>.   ¿SE RECOMIENDA EL USO PROFILÁCTICO DE ANTIBIÓTICOS CUANDO SE REALIZA</t>
  </si>
  <si>
    <t>REVISIÓN MANUAL DE LA CAVIDAD UTERINA?</t>
  </si>
  <si>
    <t>Se   recomienda   administrar   dosis   única   parenteral   de   cefalosporina   de   primera</t>
  </si>
  <si>
    <t>generación inmediatamente antes de iniciar la extracción manual de la placenta.</t>
  </si>
  <si>
    <t>En  caso  de  alergia  documentada  a  los  betalactámicos,  se  recomienda  administrar</t>
  </si>
  <si>
    <t>clindamicina más gentamicina en dosis única.</t>
  </si>
  <si>
    <t>En las  instituciones  que  cuenten  con  perfil  microbiológico,  se  recomienda  elegir  el</t>
  </si>
  <si>
    <t>antibiótico de acuerdo con dicho perfil.</t>
  </si>
  <si>
    <t>.   ¿CUÁLES SON LOS CRITERIOS QUE DETERMINAN  EL INICIO DEL MANEJO  DEL</t>
  </si>
  <si>
    <t>CHOQUE HIPOVOLÉMICO?</t>
  </si>
  <si>
    <t>Se recomienda para la identificación del grado del choque, la evaluación de los siguientes</t>
  </si>
  <si>
    <t>parámetros clínicos:</t>
  </si>
  <si>
    <t>•    Sensorio (estado de conciencia).</t>
  </si>
  <si>
    <t>•    Perfusión (color de la piel, temperatura de la piel y llenado capilar).</t>
  </si>
  <si>
    <t>•    Pulso.</t>
  </si>
  <si>
    <t>•    Presión arterial.</t>
  </si>
  <si>
    <t>Se recomienda clasificar el grado del choque e iniciar el manejo con el peor parámetro</t>
  </si>
  <si>
    <t>clínico encontrado.</t>
  </si>
  <si>
    <t>¿CUÁLES SON LAS INTERVENCIONES  MÁS  EFECTIVAS PARA EL MANEJO DE LA HEMORRAGIA POSPARTO?</t>
  </si>
  <si>
    <t>Se recomienda  que cuando  se diagnostique  hemorragia  posparto  con cualquier grado de</t>
  </si>
  <si>
    <t>choque,  se  active el protocolo de  código rojo  obstétrico que  incluya  simultáneamente acciones en cuatro áreas de intervención: comunicación, resucitación, monitoreo e investigación de la causa y control del sangrado.</t>
  </si>
  <si>
    <t>En la hemorragia posparto con signos de choque, se recomiendan las siguientes medidas:</t>
  </si>
  <si>
    <t>•    Alertar al personal de salud entrenado en código rojo obstétrico.</t>
  </si>
  <si>
    <t>• Asignar  a  un  miembro  del  equipo,  el  registro  de  los procedimientos  realizados,  la administración  de  líquidos,  medicamentos y signos  vitales;  idealmente  en  formato preestablecido.</t>
  </si>
  <si>
    <t>Garantizar la disponibilidad de hemoderivados, alertar al laboratorio y activar el sistema de referencia.</t>
  </si>
  <si>
    <t>•    Evaluar sistema respiratorio.</t>
  </si>
  <si>
    <t>Administrar oxígeno suplementario con máscara con bolsa reservorio mínimo a 10 litros por minuto. En ausencia de máscara, suministrar oxígeno con cánula nasal a 3 litros por minuto o sistema venturi 35-50%.</t>
  </si>
  <si>
    <t>•    Se debe mantener  oximetría de pulso por encima del 95%.</t>
  </si>
  <si>
    <t>Garantizar al menos dos accesos venosos permeables de buen calibre. Se recomienda al menos uno con catéter N° 14 o N° 16.</t>
  </si>
  <si>
    <t>Realizar la toma de muestra  de sangre para hemograma  completo, pruebas  cruzadas, pruebas  de  coagulación incluido fibrinógeno, pruebas  de  función renal, pruebas  de función hepática y gases arteriales.</t>
  </si>
  <si>
    <t>Iniciar y continuar infusión de cristaloides calentados a 39°C, titulando cada 5 minutos la respuesta  basada en los signos de choque: sensorio conservado, pulso radial presente, presión arterial sistólica mayor de 90 mmHg y llenado capilar &lt; 5 seg con bolos de 500 mL si alguno de los parámetros se encuentra  alterado.</t>
  </si>
  <si>
    <t>•    Inserción de sonda Foley para monitorear volumen urinario.</t>
  </si>
  <si>
    <t>•    Mantener caliente a la paciente cubriéndola con mantas y en posición supina.</t>
  </si>
  <si>
    <t>Valoración   y  registro   cada  15  minutos   del   pulso,   presión   arterial   y  frecuencia respiratorio una vez estabilizada la paciente.</t>
  </si>
  <si>
    <t>Una vez estabilizada la paciente, remitir a un nivel de mayor complejidad que garantice la atención adecuada.</t>
  </si>
  <si>
    <t>Documentación   de   los   procedimientos,   balance   de   líquidos   y   hemoderivados transfundidos.</t>
  </si>
  <si>
    <t>.   ¿CUÁLES SON LAS MEDIDAS  MÁS  EFECTIVAS PARA LA RECUPERACIÓN DEL VOLUMEN SANGUÍNEO EN EL MANEJO  DEL CHOQUE  HIPOVOLÉMICO POR</t>
  </si>
  <si>
    <t>HEMORRAGIA OBSTÉTRICA?</t>
  </si>
  <si>
    <t>Se recomienda iniciar infusión de cristaloides calentados a 39°C, titulando cada 5 minutos</t>
  </si>
  <si>
    <t>la respuesta  basada en los signos de choque: sensorio conservado, llenado capilar &lt; 5 seg, pulso radial presente y presión arterial sistólica mayor de 90 mmHg con bolos de 500 mL si alguno de los parámetros se encuentra alterado.</t>
  </si>
  <si>
    <t>Se  recomienda  utilizar  soporte  vasopresor  si  la  paciente  continúa  con  inestabilidad</t>
  </si>
  <si>
    <t>hemodinámica después  de la reposición de volumen y control del sitio de sangrado. La selección del vasopresor dependerá de los medicamentos y la vía de acceso disponibles.</t>
  </si>
  <si>
    <t>¿CUÁLES SON LAS INTERVENCIONES  MÁS  EFECTIVAS PARA EL CONTROL DE LA HEMORRAGIA POR ATONÍA UTERINA?</t>
  </si>
  <si>
    <t>Para el control de hemorragia por atonía uterina se recomienda excluir otras causas de</t>
  </si>
  <si>
    <t>hemorragia  posparto   como  retención  de   fragmentos   de   placenta  o  membranas, laceraciones o hematomas  vaginales o cervicales, ruptura uterina, hematomas  de ligamentos, sangrado extragenital, inversión uterina o coagulopatía.</t>
  </si>
  <si>
    <t>Se recomienda  utilizar la nemotecnia  de  las 4 “T”: Tono,  Trauma,  Tejido y Trombina</t>
  </si>
  <si>
    <t>(coagulopatía).</t>
  </si>
  <si>
    <t>Si  la  causa  de  la  hemorragia  es  la  atonía  uterina,  se  recomienda  implementar  las</t>
  </si>
  <si>
    <t>siguientes  medidas  hasta  que  cese  el  sangrado  o  se  defina  la  necesidad  de  otra intervención:</t>
  </si>
  <si>
    <t>•    Inserción de una sonda Foley para evacuar la vejiga.</t>
  </si>
  <si>
    <t>•    Compresión uterina bimanual.</t>
  </si>
  <si>
    <t>•    Administrar 5 UI de oxitocina por vía IV lenta, mientras se inicia una infusión de 30 UI</t>
  </si>
  <si>
    <t>de oxitocina diluida en 500 mL de cristaloides para pasar en 4 horas.</t>
  </si>
  <si>
    <t>• Ergometrina  0,2 mg por  vía IM.  Repetir  una  sola  dosis  adicional después  de  20 minutos. Puede continuarse 0,2 mg cada 4 a 6 horas, máximo 5 ampollas en 24 horas (contraindicada en mujeres con hipertensión).</t>
  </si>
  <si>
    <t>Se recomienda utilizar misoprostol 800 mcg por vía sublingual solo si, no se cuenta con</t>
  </si>
  <si>
    <t>oxitocina o maleato de metilergonovina para el manejo de la hemorragia posparto.</t>
  </si>
  <si>
    <t>El ácido tranexámico en dosis de 1 g por vía IV, se puede ofrecer como un tratamiento</t>
  </si>
  <si>
    <t>para la hemorragia posparto  si: la administración de la oxitocina seguido de las opciones de tratamiento de segunda línea y el misoprostol no han logrado detener  la hemorragia; o como complemento a la sutura de traumatismos del canal del parto identificados como causa del sangrado (desgarros del canal del parto).</t>
  </si>
  <si>
    <t>No  se  recomienda  el  uso  de  carboprost   para  el  tratamiento  de  las  mujeres  con</t>
  </si>
  <si>
    <t>hemorragia posparto.</t>
  </si>
  <si>
    <t>. ¿CUÁLES SON LAS INTERVENCIONES  MÁS  EFECTIVAS PARA EL CONTROL DE LA HEMORRAGIA POSPARTO POR ATONÍA UTERINA SIN RESPUESTA AL MANEJO MÉDICO?</t>
  </si>
  <si>
    <t>Se recomienda  iniciar medidas  de  hemostasia  quirúrgica  lo más pronto  posible,  si el</t>
  </si>
  <si>
    <t>manejo inicial falla. Se recomienda que este tiempo no supere nunca los 20 minutos.</t>
  </si>
  <si>
    <t>Se recomienda el taponamiento uterino con balón hidrostático (incluye condón), como la</t>
  </si>
  <si>
    <t>primera opción quirúrgica para las mujeres con atonía uterina.</t>
  </si>
  <si>
    <t>Se recomienda administrar dosis única parenteral de cefalosporina de primera generación</t>
  </si>
  <si>
    <t>inmediatamente antes de insertar el balón.</t>
  </si>
  <si>
    <t>En  caso  de  alergia  documentada  a  los  betalactámicos,  se  recomienda  administrar clindamicina más gentamicina en dosis única.</t>
  </si>
  <si>
    <t>Se recomienda dejar una infusión de oxitocina de 30 UI diluidas  en 500 mL de cristaloides</t>
  </si>
  <si>
    <t>para pasar en 4 horas.</t>
  </si>
  <si>
    <t>Se recomienda dejar el balón por un tiempo máximo de 24 horas y retirar en sitio donde</t>
  </si>
  <si>
    <t>se cuente con recurso humano calificado, hemoderivados y quirófano.</t>
  </si>
  <si>
    <t>No se recomienda realizar taponamiento uterino con gasa.</t>
  </si>
  <si>
    <t>Se recomienda aplicar las siguientes medidas quirúrgicas conservadoras dependiendo de</t>
  </si>
  <si>
    <t>las circunstancias clínicas y la experticia de quien atiende a la mujer:</t>
  </si>
  <si>
    <t>•    Suturas hemostáticas uterina (B-Lynch o sutura compresiva modificada).</t>
  </si>
  <si>
    <t>•    Ligadura bilateral de arterias uterinas.</t>
  </si>
  <si>
    <t>•    Ligadura bilateral de arterias iliacas internas.</t>
  </si>
  <si>
    <t>•    Embolización arterial selectiva.</t>
  </si>
  <si>
    <t>Se recomienda recurrir a la histerectomía prontamente, cuando las medidas anteriores</t>
  </si>
  <si>
    <t>fallen o las circunstancias clínicas lo indiquen desde el inicio (ejemplo: estallido uterino).</t>
  </si>
  <si>
    <t>. ¿CUÁNTO TIEMPO DEBE PERMANECER HOSPITALIZADA UNA PACIENTE SIN FACTORES  DE RIESGO  EN EL POSPARTO?</t>
  </si>
  <si>
    <t>Se recomienda la evaluación del binomio por personal calificado entre las 24 y 48 horas</t>
  </si>
  <si>
    <t>después del parto si la madre y el bebé son dados de alta de la institución antes de 48 horas.</t>
  </si>
  <si>
    <t>Después del parto  eutócico de bajo riesgo de un bebé  sano a término se sugiere una vigilancia del binomio por personal calificado por las primeras 48 horas.</t>
  </si>
  <si>
    <t>Se recomienda que las mujeres y sus familias reciban información e instrucciones claves para su cuidado en casa y el  de su bebé,  especialmente relacionadas con la lactancia materna y la identificación temprana de signos de alarma maternos y neonatales.</t>
  </si>
  <si>
    <t xml:space="preserve">Socializar al personal la estricta  aplicación de la guía de manejo a los pacientes del programa de crónicos y evaluarla.                               </t>
  </si>
  <si>
    <t xml:space="preserve">Actualizar y Socializar y evaluar al personal la estricta  aplicación de la guía técnica para la detección temprana de las alteraciones del crecimiento y desarrollo.      </t>
  </si>
  <si>
    <t>ESE DEPARTAMENTAL "SOLUCION SALUD" DEL META</t>
  </si>
  <si>
    <t>DOCUMENTO CONTROLADO</t>
  </si>
  <si>
    <t>EVALUACION HISTORIA CLINICA GENERAL</t>
  </si>
  <si>
    <t>VERSION 2</t>
  </si>
  <si>
    <t>CODIGO 
 FR-GQA-38</t>
  </si>
  <si>
    <t>FECHA VIGENCIA 2016/05/11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</si>
</sst>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27" x14ac:knownFonts="1">
    <font>
      <sz val="10"/>
      <name val="Arial"/>
    </font>
    <font>
      <sz val="11"/>
      <color theme="1"/>
      <name val="Calibri"/>
      <family val="2"/>
      <scheme val="minor"/>
    </font>
    <font>
      <sz val="8"/>
      <name val="Arial"/>
      <family val="2"/>
    </font>
    <font>
      <b/>
      <sz val="10"/>
      <name val="Arial"/>
      <family val="2"/>
    </font>
    <font>
      <sz val="10"/>
      <name val="Arial"/>
      <family val="2"/>
    </font>
    <font>
      <b/>
      <sz val="8"/>
      <name val="Arial"/>
      <family val="2"/>
    </font>
    <font>
      <b/>
      <sz val="12"/>
      <name val="Arial"/>
      <family val="2"/>
    </font>
    <font>
      <b/>
      <sz val="14"/>
      <name val="Arial"/>
      <family val="2"/>
    </font>
    <font>
      <sz val="10"/>
      <name val="Times New Roman"/>
      <family val="1"/>
    </font>
    <font>
      <sz val="12"/>
      <name val="Times New Roman"/>
      <family val="1"/>
    </font>
    <font>
      <sz val="6"/>
      <name val="Times New Roman"/>
      <family val="1"/>
    </font>
    <font>
      <sz val="7.5"/>
      <name val="Times New Roman"/>
      <family val="1"/>
    </font>
    <font>
      <sz val="11"/>
      <name val="Times New Roman"/>
      <family val="1"/>
    </font>
    <font>
      <sz val="5.5"/>
      <name val="Times New Roman"/>
      <family val="1"/>
    </font>
    <font>
      <sz val="10"/>
      <color rgb="FF000000"/>
      <name val="Times New Roman"/>
      <family val="1"/>
    </font>
    <font>
      <u/>
      <sz val="10"/>
      <name val="Times New Roman"/>
      <family val="1"/>
    </font>
    <font>
      <sz val="12"/>
      <color rgb="FF355E91"/>
      <name val="Times New Roman"/>
      <family val="1"/>
    </font>
    <font>
      <sz val="12"/>
      <color rgb="FF000000"/>
      <name val="Times New Roman"/>
      <family val="1"/>
    </font>
    <font>
      <sz val="9.5"/>
      <color rgb="FF000000"/>
      <name val="Times New Roman"/>
      <family val="1"/>
    </font>
    <font>
      <sz val="11"/>
      <color rgb="FF000000"/>
      <name val="Times New Roman"/>
      <family val="1"/>
    </font>
    <font>
      <sz val="7"/>
      <name val="Times New Roman"/>
      <family val="1"/>
    </font>
    <font>
      <sz val="8"/>
      <name val="Times New Roman"/>
      <family val="1"/>
    </font>
    <font>
      <sz val="9"/>
      <name val="Times New Roman"/>
      <family val="1"/>
    </font>
    <font>
      <sz val="9.5"/>
      <name val="Times New Roman"/>
      <family val="1"/>
    </font>
    <font>
      <sz val="14"/>
      <name val="Times New Roman"/>
      <family val="1"/>
    </font>
    <font>
      <b/>
      <sz val="14"/>
      <color theme="1"/>
      <name val="Calibri"/>
      <family val="2"/>
      <scheme val="minor"/>
    </font>
    <font>
      <b/>
      <sz val="12"/>
      <color indexed="8"/>
      <name val="Arial"/>
      <family val="2"/>
    </font>
  </fonts>
  <fills count="9">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rgb="FFD9D9D9"/>
        <bgColor indexed="64"/>
      </patternFill>
    </fill>
  </fills>
  <borders count="76">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top/>
      <bottom/>
      <diagonal/>
    </border>
  </borders>
  <cellStyleXfs count="7">
    <xf numFmtId="0" fontId="0" fillId="0" borderId="0"/>
    <xf numFmtId="0" fontId="4" fillId="0" borderId="0"/>
    <xf numFmtId="0" fontId="1" fillId="0" borderId="0"/>
    <xf numFmtId="0" fontId="4" fillId="0" borderId="0"/>
    <xf numFmtId="0" fontId="4" fillId="0" borderId="0"/>
    <xf numFmtId="0" fontId="1" fillId="0" borderId="0"/>
    <xf numFmtId="0" fontId="1" fillId="2" borderId="1" applyNumberFormat="0" applyFont="0" applyAlignment="0" applyProtection="0"/>
  </cellStyleXfs>
  <cellXfs count="246">
    <xf numFmtId="0" fontId="0" fillId="0" borderId="0" xfId="0"/>
    <xf numFmtId="0" fontId="3" fillId="0" borderId="0" xfId="0" applyFont="1" applyAlignment="1" applyProtection="1">
      <alignment horizontal="center" vertical="center"/>
      <protection locked="0"/>
    </xf>
    <xf numFmtId="0" fontId="3" fillId="0" borderId="0" xfId="0" applyFont="1" applyProtection="1">
      <protection locked="0"/>
    </xf>
    <xf numFmtId="0" fontId="0" fillId="0" borderId="0" xfId="0" applyProtection="1">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24" xfId="0" applyFont="1" applyBorder="1" applyProtection="1">
      <protection locked="0"/>
    </xf>
    <xf numFmtId="0" fontId="2" fillId="0" borderId="25" xfId="0" applyFont="1" applyBorder="1" applyProtection="1">
      <protection locked="0"/>
    </xf>
    <xf numFmtId="0" fontId="2" fillId="0" borderId="26" xfId="0" applyFont="1" applyBorder="1" applyProtection="1">
      <protection locked="0"/>
    </xf>
    <xf numFmtId="0" fontId="0" fillId="3" borderId="13" xfId="0" applyFill="1" applyBorder="1" applyProtection="1">
      <protection locked="0"/>
    </xf>
    <xf numFmtId="164" fontId="2" fillId="0" borderId="27" xfId="0" applyNumberFormat="1" applyFont="1" applyBorder="1" applyProtection="1">
      <protection locked="0"/>
    </xf>
    <xf numFmtId="0" fontId="0" fillId="3" borderId="8" xfId="0" applyFill="1" applyBorder="1" applyProtection="1">
      <protection locked="0"/>
    </xf>
    <xf numFmtId="0" fontId="2" fillId="0" borderId="27" xfId="0" applyFont="1" applyBorder="1" applyProtection="1">
      <protection locked="0"/>
    </xf>
    <xf numFmtId="0" fontId="2" fillId="0" borderId="20" xfId="0" applyFont="1" applyBorder="1" applyProtection="1">
      <protection locked="0"/>
    </xf>
    <xf numFmtId="0" fontId="2" fillId="0" borderId="28" xfId="0" applyFont="1" applyBorder="1" applyProtection="1">
      <protection locked="0"/>
    </xf>
    <xf numFmtId="0" fontId="2" fillId="0" borderId="29" xfId="0" applyFont="1" applyBorder="1" applyProtection="1">
      <protection locked="0"/>
    </xf>
    <xf numFmtId="0" fontId="2" fillId="0" borderId="30" xfId="0" applyFont="1" applyBorder="1" applyProtection="1">
      <protection locked="0"/>
    </xf>
    <xf numFmtId="0" fontId="2" fillId="0" borderId="31" xfId="0" applyFont="1" applyBorder="1" applyProtection="1">
      <protection locked="0"/>
    </xf>
    <xf numFmtId="0" fontId="0" fillId="3" borderId="10" xfId="0" applyFill="1" applyBorder="1" applyProtection="1">
      <protection locked="0"/>
    </xf>
    <xf numFmtId="0" fontId="3" fillId="3" borderId="32" xfId="0" applyFont="1" applyFill="1" applyBorder="1" applyAlignment="1" applyProtection="1">
      <alignment horizontal="center" vertical="center"/>
      <protection locked="0"/>
    </xf>
    <xf numFmtId="0" fontId="0" fillId="3" borderId="33" xfId="0"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0" fillId="3" borderId="34" xfId="0" applyFill="1" applyBorder="1" applyProtection="1">
      <protection locked="0"/>
    </xf>
    <xf numFmtId="0" fontId="3" fillId="0" borderId="36" xfId="0" applyFont="1" applyBorder="1" applyAlignment="1" applyProtection="1">
      <alignment horizontal="center" vertical="center"/>
    </xf>
    <xf numFmtId="0" fontId="0" fillId="3" borderId="37" xfId="0" applyFill="1" applyBorder="1" applyProtection="1">
      <protection locked="0"/>
    </xf>
    <xf numFmtId="0" fontId="0" fillId="3" borderId="38" xfId="0" applyFill="1" applyBorder="1" applyProtection="1">
      <protection locked="0"/>
    </xf>
    <xf numFmtId="0" fontId="0" fillId="3" borderId="39" xfId="0" applyFill="1" applyBorder="1" applyProtection="1">
      <protection locked="0"/>
    </xf>
    <xf numFmtId="0" fontId="0" fillId="3" borderId="6" xfId="0" applyFill="1" applyBorder="1" applyProtection="1">
      <protection locked="0"/>
    </xf>
    <xf numFmtId="0" fontId="3" fillId="0" borderId="40" xfId="0" applyFont="1" applyBorder="1" applyAlignment="1" applyProtection="1">
      <alignment horizontal="center" vertical="center"/>
    </xf>
    <xf numFmtId="0" fontId="0" fillId="3" borderId="32"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0" borderId="37" xfId="0" applyBorder="1" applyAlignment="1" applyProtection="1">
      <alignment horizontal="center" vertical="center"/>
    </xf>
    <xf numFmtId="0" fontId="4" fillId="0" borderId="39" xfId="0" applyFont="1" applyBorder="1" applyAlignment="1" applyProtection="1">
      <alignment horizontal="left" vertical="center"/>
    </xf>
    <xf numFmtId="0" fontId="0" fillId="0" borderId="37"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43" xfId="0" applyFill="1" applyBorder="1" applyAlignment="1" applyProtection="1">
      <alignment horizontal="center" vertical="center"/>
    </xf>
    <xf numFmtId="2" fontId="0" fillId="0" borderId="12" xfId="0" applyNumberFormat="1" applyFill="1" applyBorder="1" applyAlignment="1" applyProtection="1">
      <alignment horizontal="center" vertical="center"/>
    </xf>
    <xf numFmtId="2" fontId="0" fillId="0" borderId="6" xfId="0" applyNumberFormat="1" applyFill="1" applyBorder="1" applyAlignment="1" applyProtection="1">
      <alignment horizontal="center" vertical="center"/>
    </xf>
    <xf numFmtId="0" fontId="0" fillId="0" borderId="44" xfId="0" applyBorder="1" applyAlignment="1" applyProtection="1">
      <alignment horizontal="center" vertical="center"/>
    </xf>
    <xf numFmtId="0" fontId="4" fillId="0" borderId="28" xfId="0" applyFont="1" applyBorder="1" applyAlignment="1" applyProtection="1">
      <alignment horizontal="left" vertical="center"/>
    </xf>
    <xf numFmtId="0" fontId="0" fillId="0" borderId="44"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0" fillId="0" borderId="46" xfId="0" applyFill="1" applyBorder="1" applyAlignment="1" applyProtection="1">
      <alignment horizontal="center" vertical="center"/>
    </xf>
    <xf numFmtId="2" fontId="0" fillId="0" borderId="14" xfId="0" applyNumberFormat="1" applyFill="1" applyBorder="1" applyAlignment="1" applyProtection="1">
      <alignment horizontal="center" vertical="center"/>
    </xf>
    <xf numFmtId="2" fontId="0" fillId="0" borderId="8" xfId="0" applyNumberFormat="1" applyFill="1" applyBorder="1" applyAlignment="1" applyProtection="1">
      <alignment horizontal="center" vertical="center"/>
    </xf>
    <xf numFmtId="0" fontId="0" fillId="0" borderId="47" xfId="0" applyBorder="1" applyAlignment="1" applyProtection="1">
      <alignment horizontal="center" vertical="center"/>
    </xf>
    <xf numFmtId="0" fontId="4" fillId="0" borderId="31" xfId="0" applyFont="1" applyBorder="1" applyAlignment="1" applyProtection="1">
      <alignment horizontal="left" vertical="center"/>
    </xf>
    <xf numFmtId="0" fontId="0" fillId="0" borderId="48"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2" fontId="0" fillId="0" borderId="15" xfId="0" applyNumberFormat="1" applyFill="1" applyBorder="1" applyAlignment="1" applyProtection="1">
      <alignment horizontal="center" vertical="center"/>
    </xf>
    <xf numFmtId="2" fontId="0" fillId="0" borderId="11" xfId="0" applyNumberFormat="1" applyFill="1" applyBorder="1" applyAlignment="1" applyProtection="1">
      <alignment horizontal="center" vertical="center"/>
    </xf>
    <xf numFmtId="165" fontId="3" fillId="0" borderId="51" xfId="0" applyNumberFormat="1" applyFont="1" applyFill="1" applyBorder="1" applyAlignment="1" applyProtection="1">
      <alignment horizontal="center" vertical="center"/>
    </xf>
    <xf numFmtId="165" fontId="3" fillId="0" borderId="52" xfId="0" applyNumberFormat="1" applyFont="1" applyFill="1" applyBorder="1" applyAlignment="1" applyProtection="1">
      <alignment horizontal="center" vertical="center"/>
    </xf>
    <xf numFmtId="165" fontId="3" fillId="0" borderId="53" xfId="0" applyNumberFormat="1"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165" fontId="3" fillId="0" borderId="23" xfId="0" applyNumberFormat="1" applyFont="1" applyFill="1" applyBorder="1" applyAlignment="1" applyProtection="1">
      <alignment horizontal="center" vertical="center"/>
    </xf>
    <xf numFmtId="0" fontId="0" fillId="3" borderId="32"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1"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40" xfId="0" applyFill="1" applyBorder="1" applyAlignment="1" applyProtection="1">
      <alignment horizontal="center" vertical="center"/>
    </xf>
    <xf numFmtId="0" fontId="4" fillId="0" borderId="54" xfId="0" applyFont="1" applyBorder="1" applyAlignment="1" applyProtection="1">
      <alignment horizontal="center" vertical="center"/>
    </xf>
    <xf numFmtId="0" fontId="0" fillId="0" borderId="26" xfId="0" applyBorder="1" applyProtection="1"/>
    <xf numFmtId="1" fontId="0" fillId="0" borderId="37" xfId="0" applyNumberFormat="1" applyBorder="1" applyAlignment="1" applyProtection="1">
      <alignment horizontal="center" vertical="center"/>
      <protection locked="0"/>
    </xf>
    <xf numFmtId="1" fontId="0" fillId="0" borderId="38" xfId="0" applyNumberFormat="1" applyBorder="1" applyAlignment="1" applyProtection="1">
      <alignment horizontal="center" vertical="center"/>
      <protection locked="0"/>
    </xf>
    <xf numFmtId="1" fontId="0" fillId="0" borderId="39" xfId="0" applyNumberFormat="1" applyBorder="1" applyAlignment="1" applyProtection="1">
      <alignment horizontal="center" vertical="center"/>
      <protection locked="0"/>
    </xf>
    <xf numFmtId="0" fontId="0" fillId="0" borderId="12" xfId="0" applyFill="1" applyBorder="1" applyAlignment="1" applyProtection="1">
      <alignment horizontal="center" vertical="center"/>
    </xf>
    <xf numFmtId="2" fontId="0" fillId="0" borderId="7" xfId="0" applyNumberFormat="1" applyFill="1" applyBorder="1" applyAlignment="1" applyProtection="1">
      <alignment horizontal="center" vertical="center"/>
    </xf>
    <xf numFmtId="0" fontId="4" fillId="0" borderId="44" xfId="0" applyFont="1" applyBorder="1" applyAlignment="1" applyProtection="1">
      <alignment horizontal="center" vertical="center"/>
    </xf>
    <xf numFmtId="0" fontId="0" fillId="0" borderId="28" xfId="0" applyBorder="1" applyProtection="1"/>
    <xf numFmtId="1" fontId="0" fillId="0" borderId="44"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protection locked="0"/>
    </xf>
    <xf numFmtId="1" fontId="0" fillId="0" borderId="28" xfId="0" applyNumberFormat="1" applyBorder="1" applyAlignment="1" applyProtection="1">
      <alignment horizontal="center" vertical="center"/>
      <protection locked="0"/>
    </xf>
    <xf numFmtId="0" fontId="0" fillId="0" borderId="14" xfId="0" applyFill="1" applyBorder="1" applyAlignment="1" applyProtection="1">
      <alignment horizontal="center" vertical="center"/>
    </xf>
    <xf numFmtId="2" fontId="0" fillId="0" borderId="9" xfId="0" applyNumberFormat="1" applyFill="1" applyBorder="1" applyAlignment="1" applyProtection="1">
      <alignment horizontal="center" vertical="center"/>
    </xf>
    <xf numFmtId="1" fontId="0" fillId="0" borderId="48" xfId="0" applyNumberFormat="1" applyBorder="1" applyAlignment="1" applyProtection="1">
      <alignment horizontal="center" vertical="center"/>
      <protection locked="0"/>
    </xf>
    <xf numFmtId="1" fontId="0" fillId="0" borderId="49" xfId="0" applyNumberFormat="1" applyBorder="1" applyAlignment="1" applyProtection="1">
      <alignment horizontal="center" vertical="center"/>
      <protection locked="0"/>
    </xf>
    <xf numFmtId="1" fontId="0" fillId="0" borderId="55" xfId="0" applyNumberFormat="1" applyBorder="1" applyAlignment="1" applyProtection="1">
      <alignment horizontal="center" vertical="center"/>
      <protection locked="0"/>
    </xf>
    <xf numFmtId="0" fontId="0" fillId="0" borderId="15" xfId="0" applyFill="1" applyBorder="1" applyAlignment="1" applyProtection="1">
      <alignment horizontal="center" vertical="center"/>
    </xf>
    <xf numFmtId="2" fontId="0" fillId="0" borderId="16" xfId="0" applyNumberFormat="1" applyFill="1" applyBorder="1" applyAlignment="1" applyProtection="1">
      <alignment horizontal="center" vertical="center"/>
    </xf>
    <xf numFmtId="0" fontId="3" fillId="3" borderId="51" xfId="0" applyFont="1" applyFill="1" applyBorder="1" applyAlignment="1" applyProtection="1">
      <alignment horizontal="center" vertical="center"/>
    </xf>
    <xf numFmtId="2" fontId="0" fillId="0" borderId="56" xfId="0" applyNumberFormat="1" applyFill="1" applyBorder="1" applyAlignment="1" applyProtection="1">
      <alignment horizontal="center" vertical="center"/>
    </xf>
    <xf numFmtId="0" fontId="0" fillId="3" borderId="5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34" xfId="0" applyFill="1" applyBorder="1" applyAlignment="1" applyProtection="1">
      <alignment horizontal="center" vertical="center"/>
    </xf>
    <xf numFmtId="0" fontId="4" fillId="0" borderId="37" xfId="0" applyFont="1" applyBorder="1" applyAlignment="1" applyProtection="1">
      <alignment horizontal="center" vertical="center"/>
    </xf>
    <xf numFmtId="0" fontId="0" fillId="0" borderId="39" xfId="0" applyBorder="1" applyProtection="1"/>
    <xf numFmtId="0" fontId="4" fillId="0" borderId="48" xfId="0" applyFont="1" applyBorder="1" applyAlignment="1" applyProtection="1">
      <alignment horizontal="center" vertical="center"/>
    </xf>
    <xf numFmtId="0" fontId="0" fillId="0" borderId="55" xfId="0" applyBorder="1" applyProtection="1"/>
    <xf numFmtId="1" fontId="0" fillId="3" borderId="35" xfId="0" applyNumberFormat="1"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61" xfId="0" applyFill="1" applyBorder="1" applyAlignment="1" applyProtection="1">
      <alignment horizontal="center" vertical="center"/>
    </xf>
    <xf numFmtId="0" fontId="0" fillId="0" borderId="28" xfId="0" applyBorder="1" applyAlignment="1" applyProtection="1">
      <alignment wrapText="1"/>
    </xf>
    <xf numFmtId="0" fontId="0" fillId="0" borderId="28" xfId="0" applyFill="1" applyBorder="1" applyProtection="1"/>
    <xf numFmtId="165" fontId="3" fillId="0" borderId="62" xfId="0" applyNumberFormat="1" applyFont="1" applyFill="1" applyBorder="1" applyAlignment="1" applyProtection="1">
      <alignment horizontal="center" vertical="center"/>
    </xf>
    <xf numFmtId="1" fontId="6" fillId="0" borderId="51" xfId="0" applyNumberFormat="1" applyFont="1" applyBorder="1" applyAlignment="1" applyProtection="1">
      <alignment horizontal="center" vertical="center"/>
    </xf>
    <xf numFmtId="165" fontId="6" fillId="0" borderId="63" xfId="0" applyNumberFormat="1" applyFont="1" applyBorder="1" applyAlignment="1" applyProtection="1">
      <alignment horizontal="center" vertical="center"/>
    </xf>
    <xf numFmtId="165" fontId="6" fillId="3" borderId="63" xfId="0" applyNumberFormat="1" applyFont="1" applyFill="1" applyBorder="1" applyAlignment="1" applyProtection="1">
      <alignment horizontal="center" vertical="center"/>
    </xf>
    <xf numFmtId="0" fontId="0" fillId="0" borderId="0" xfId="0" applyAlignment="1" applyProtection="1">
      <alignment horizontal="center" vertical="center"/>
      <protection locked="0"/>
    </xf>
    <xf numFmtId="0" fontId="0" fillId="4" borderId="0" xfId="0" applyFill="1" applyProtection="1">
      <protection locked="0"/>
    </xf>
    <xf numFmtId="0" fontId="0" fillId="5" borderId="0" xfId="0" applyFill="1" applyProtection="1">
      <protection locked="0"/>
    </xf>
    <xf numFmtId="0" fontId="0" fillId="0" borderId="0" xfId="0" applyAlignment="1" applyProtection="1">
      <alignment horizontal="left" vertical="center"/>
      <protection locked="0"/>
    </xf>
    <xf numFmtId="0" fontId="0" fillId="6" borderId="0" xfId="0" applyFill="1" applyProtection="1">
      <protection locked="0"/>
    </xf>
    <xf numFmtId="0" fontId="0" fillId="0" borderId="20" xfId="0" applyBorder="1"/>
    <xf numFmtId="0" fontId="0" fillId="0" borderId="20" xfId="0" applyBorder="1" applyAlignment="1">
      <alignment vertical="top" wrapText="1"/>
    </xf>
    <xf numFmtId="0" fontId="0" fillId="0" borderId="0" xfId="0" applyAlignment="1">
      <alignment vertical="top" wrapText="1"/>
    </xf>
    <xf numFmtId="0" fontId="0" fillId="0" borderId="20" xfId="0" quotePrefix="1" applyBorder="1" applyAlignment="1">
      <alignment horizontal="left" vertical="top" wrapText="1"/>
    </xf>
    <xf numFmtId="0" fontId="4" fillId="0" borderId="20" xfId="0" quotePrefix="1" applyFont="1" applyBorder="1" applyAlignment="1">
      <alignment horizontal="left" vertical="top" wrapText="1"/>
    </xf>
    <xf numFmtId="0" fontId="0" fillId="0" borderId="20" xfId="0" applyBorder="1" applyAlignment="1">
      <alignment vertical="center" wrapText="1"/>
    </xf>
    <xf numFmtId="0" fontId="0" fillId="0" borderId="0" xfId="0" applyAlignment="1">
      <alignment vertical="center" wrapText="1"/>
    </xf>
    <xf numFmtId="0" fontId="7" fillId="0" borderId="20" xfId="0" applyFont="1" applyBorder="1" applyAlignment="1">
      <alignment horizontal="center" vertical="top" wrapText="1"/>
    </xf>
    <xf numFmtId="0" fontId="7" fillId="0" borderId="0" xfId="0" applyFont="1" applyAlignment="1">
      <alignment horizontal="center"/>
    </xf>
    <xf numFmtId="0" fontId="4" fillId="0" borderId="20" xfId="0" applyFont="1" applyBorder="1" applyAlignment="1">
      <alignment vertical="top" wrapText="1"/>
    </xf>
    <xf numFmtId="0" fontId="7" fillId="0" borderId="20" xfId="0" applyFont="1" applyBorder="1" applyAlignment="1">
      <alignment horizontal="center"/>
    </xf>
    <xf numFmtId="0" fontId="8" fillId="8" borderId="69" xfId="0" applyFont="1" applyFill="1" applyBorder="1" applyAlignment="1">
      <alignment horizontal="center" vertical="center" wrapText="1"/>
    </xf>
    <xf numFmtId="0" fontId="8" fillId="0" borderId="72" xfId="0" applyFont="1" applyBorder="1" applyAlignment="1">
      <alignment vertical="center" wrapText="1"/>
    </xf>
    <xf numFmtId="0" fontId="8" fillId="0" borderId="73" xfId="0" applyFont="1" applyBorder="1" applyAlignment="1">
      <alignment vertical="center" wrapText="1"/>
    </xf>
    <xf numFmtId="0" fontId="8" fillId="0" borderId="0" xfId="0" applyFont="1" applyAlignment="1">
      <alignment horizontal="left" vertical="center" indent="8"/>
    </xf>
    <xf numFmtId="0" fontId="8" fillId="8" borderId="68" xfId="0" applyFont="1" applyFill="1" applyBorder="1" applyAlignment="1">
      <alignment horizontal="center" vertical="center" wrapText="1"/>
    </xf>
    <xf numFmtId="0" fontId="8" fillId="0" borderId="0" xfId="0" applyFont="1" applyAlignment="1">
      <alignment horizontal="justify" vertical="center"/>
    </xf>
    <xf numFmtId="0" fontId="8" fillId="0" borderId="72" xfId="0" applyFont="1" applyBorder="1" applyAlignment="1">
      <alignment horizontal="justify" vertical="center" wrapText="1"/>
    </xf>
    <xf numFmtId="0" fontId="8" fillId="0" borderId="73" xfId="0" applyFont="1" applyBorder="1" applyAlignment="1">
      <alignment horizontal="justify" vertical="center" wrapText="1"/>
    </xf>
    <xf numFmtId="0" fontId="8" fillId="0" borderId="74" xfId="0" applyFont="1" applyBorder="1" applyAlignment="1">
      <alignment vertical="center" wrapText="1"/>
    </xf>
    <xf numFmtId="0" fontId="8" fillId="8" borderId="70" xfId="0" applyFont="1" applyFill="1" applyBorder="1" applyAlignment="1">
      <alignment horizontal="center" vertical="center" wrapText="1"/>
    </xf>
    <xf numFmtId="0" fontId="9" fillId="8" borderId="69" xfId="0" applyFont="1" applyFill="1" applyBorder="1" applyAlignment="1">
      <alignment vertical="center" wrapText="1"/>
    </xf>
    <xf numFmtId="0" fontId="8" fillId="0" borderId="71" xfId="0" applyFont="1" applyBorder="1" applyAlignment="1">
      <alignment vertical="center" wrapText="1"/>
    </xf>
    <xf numFmtId="0" fontId="10" fillId="8" borderId="69" xfId="0" applyFont="1" applyFill="1" applyBorder="1" applyAlignment="1">
      <alignment vertical="center" wrapText="1"/>
    </xf>
    <xf numFmtId="0" fontId="8" fillId="8" borderId="68" xfId="0" applyFont="1" applyFill="1" applyBorder="1" applyAlignment="1">
      <alignment vertical="center" wrapText="1"/>
    </xf>
    <xf numFmtId="0" fontId="9" fillId="8" borderId="70" xfId="0" applyFont="1" applyFill="1" applyBorder="1" applyAlignment="1">
      <alignment vertical="center" wrapText="1"/>
    </xf>
    <xf numFmtId="0" fontId="8" fillId="8" borderId="70" xfId="0" applyFont="1" applyFill="1" applyBorder="1" applyAlignment="1">
      <alignment vertical="center" wrapText="1"/>
    </xf>
    <xf numFmtId="0" fontId="8" fillId="0" borderId="74" xfId="0" applyFont="1" applyBorder="1" applyAlignment="1">
      <alignment horizontal="justify" vertical="center" wrapText="1"/>
    </xf>
    <xf numFmtId="0" fontId="8" fillId="7" borderId="72" xfId="0" applyFont="1" applyFill="1" applyBorder="1" applyAlignment="1">
      <alignment vertical="center" wrapText="1"/>
    </xf>
    <xf numFmtId="0" fontId="11" fillId="8" borderId="69" xfId="0" applyFont="1" applyFill="1" applyBorder="1" applyAlignment="1">
      <alignment vertical="center" wrapText="1"/>
    </xf>
    <xf numFmtId="0" fontId="12" fillId="8" borderId="68" xfId="0" applyFont="1" applyFill="1" applyBorder="1" applyAlignment="1">
      <alignment horizontal="center" vertical="center" wrapText="1"/>
    </xf>
    <xf numFmtId="0" fontId="0" fillId="0" borderId="74" xfId="0" applyBorder="1" applyAlignment="1">
      <alignment vertical="top" wrapText="1"/>
    </xf>
    <xf numFmtId="0" fontId="0" fillId="0" borderId="73" xfId="0" applyBorder="1" applyAlignment="1">
      <alignment vertical="top" wrapText="1"/>
    </xf>
    <xf numFmtId="0" fontId="0" fillId="8" borderId="68" xfId="0" applyFill="1" applyBorder="1" applyAlignment="1">
      <alignment vertical="top" wrapText="1"/>
    </xf>
    <xf numFmtId="0" fontId="12" fillId="8" borderId="70" xfId="0" applyFont="1" applyFill="1" applyBorder="1" applyAlignment="1">
      <alignment horizontal="center" vertical="center" wrapText="1"/>
    </xf>
    <xf numFmtId="0" fontId="0" fillId="8" borderId="70" xfId="0" applyFill="1" applyBorder="1" applyAlignment="1">
      <alignment vertical="top" wrapText="1"/>
    </xf>
    <xf numFmtId="0" fontId="13" fillId="8" borderId="70" xfId="0" applyFont="1" applyFill="1" applyBorder="1" applyAlignment="1">
      <alignment vertical="center" wrapText="1"/>
    </xf>
    <xf numFmtId="0" fontId="10" fillId="8" borderId="70" xfId="0" applyFont="1" applyFill="1" applyBorder="1" applyAlignment="1">
      <alignment vertical="center" wrapText="1"/>
    </xf>
    <xf numFmtId="0" fontId="13" fillId="8" borderId="69" xfId="0" applyFont="1" applyFill="1" applyBorder="1" applyAlignment="1">
      <alignment vertical="center" wrapText="1"/>
    </xf>
    <xf numFmtId="0" fontId="8" fillId="8" borderId="67" xfId="0" applyFont="1" applyFill="1" applyBorder="1" applyAlignment="1">
      <alignment horizontal="center" vertical="center" wrapText="1"/>
    </xf>
    <xf numFmtId="0" fontId="8" fillId="0" borderId="74" xfId="0" applyFont="1" applyBorder="1" applyAlignment="1">
      <alignment horizontal="left" vertical="center" wrapText="1" indent="2"/>
    </xf>
    <xf numFmtId="0" fontId="8" fillId="0" borderId="74" xfId="0" applyFont="1" applyBorder="1" applyAlignment="1">
      <alignment horizontal="left" vertical="center" wrapText="1" indent="4"/>
    </xf>
    <xf numFmtId="0" fontId="8" fillId="0" borderId="73" xfId="0" applyFont="1" applyBorder="1" applyAlignment="1">
      <alignment horizontal="left" vertical="center" wrapText="1" indent="2"/>
    </xf>
    <xf numFmtId="0" fontId="14" fillId="0" borderId="0" xfId="0" applyFont="1" applyAlignment="1">
      <alignment horizontal="left" vertical="center" indent="8"/>
    </xf>
    <xf numFmtId="0" fontId="15" fillId="0" borderId="74" xfId="0" applyFont="1" applyBorder="1" applyAlignment="1">
      <alignment vertical="center" wrapText="1"/>
    </xf>
    <xf numFmtId="0" fontId="15" fillId="0" borderId="74" xfId="0" applyFont="1" applyBorder="1" applyAlignment="1">
      <alignment horizontal="justify" vertical="center" wrapText="1"/>
    </xf>
    <xf numFmtId="0" fontId="15" fillId="0" borderId="73" xfId="0" applyFont="1" applyBorder="1" applyAlignment="1">
      <alignment vertical="center" wrapText="1"/>
    </xf>
    <xf numFmtId="0" fontId="12" fillId="8" borderId="70" xfId="0" applyFont="1" applyFill="1" applyBorder="1" applyAlignment="1">
      <alignment vertical="center" wrapText="1"/>
    </xf>
    <xf numFmtId="0" fontId="8" fillId="0" borderId="73" xfId="0" applyFont="1" applyBorder="1" applyAlignment="1">
      <alignment horizontal="left" vertical="center" wrapText="1" indent="4"/>
    </xf>
    <xf numFmtId="0" fontId="16" fillId="0" borderId="0" xfId="0" applyFont="1" applyAlignment="1">
      <alignment horizontal="left" vertical="center" indent="5"/>
    </xf>
    <xf numFmtId="0" fontId="18" fillId="0" borderId="0" xfId="0" applyFont="1" applyAlignment="1">
      <alignment vertical="center"/>
    </xf>
    <xf numFmtId="0" fontId="19" fillId="0" borderId="0" xfId="0" applyFont="1" applyAlignment="1">
      <alignment vertical="center"/>
    </xf>
    <xf numFmtId="0" fontId="8" fillId="8" borderId="67" xfId="0" applyFont="1" applyFill="1" applyBorder="1" applyAlignment="1">
      <alignment vertical="center" wrapText="1"/>
    </xf>
    <xf numFmtId="0" fontId="16" fillId="0" borderId="0" xfId="0" applyFont="1" applyAlignment="1">
      <alignment horizontal="left" vertical="center" indent="3"/>
    </xf>
    <xf numFmtId="0" fontId="17" fillId="0" borderId="0" xfId="0" applyFont="1" applyAlignment="1">
      <alignment vertical="center"/>
    </xf>
    <xf numFmtId="0" fontId="8" fillId="0" borderId="71" xfId="0" applyFont="1" applyBorder="1" applyAlignment="1">
      <alignment horizontal="justify" vertical="center" wrapText="1"/>
    </xf>
    <xf numFmtId="0" fontId="14" fillId="0" borderId="0" xfId="0" applyFont="1" applyAlignment="1">
      <alignment vertical="center"/>
    </xf>
    <xf numFmtId="0" fontId="20" fillId="8" borderId="70" xfId="0" applyFont="1" applyFill="1" applyBorder="1" applyAlignment="1">
      <alignment vertical="center" wrapText="1"/>
    </xf>
    <xf numFmtId="0" fontId="21" fillId="8" borderId="69" xfId="0" applyFont="1" applyFill="1" applyBorder="1" applyAlignment="1">
      <alignment vertical="center" wrapText="1"/>
    </xf>
    <xf numFmtId="0" fontId="22" fillId="8" borderId="69" xfId="0" applyFont="1" applyFill="1" applyBorder="1" applyAlignment="1">
      <alignment vertical="center" wrapText="1"/>
    </xf>
    <xf numFmtId="0" fontId="8" fillId="8" borderId="69" xfId="0" applyFont="1" applyFill="1" applyBorder="1" applyAlignment="1">
      <alignment vertical="center" wrapText="1"/>
    </xf>
    <xf numFmtId="0" fontId="12" fillId="8" borderId="69" xfId="0" applyFont="1" applyFill="1" applyBorder="1" applyAlignment="1">
      <alignment vertical="center" wrapText="1"/>
    </xf>
    <xf numFmtId="0" fontId="23" fillId="8" borderId="70" xfId="0" applyFont="1" applyFill="1" applyBorder="1" applyAlignment="1">
      <alignment vertical="center" wrapText="1"/>
    </xf>
    <xf numFmtId="0" fontId="12" fillId="0" borderId="74" xfId="0" applyFont="1" applyBorder="1" applyAlignment="1">
      <alignment vertical="center" wrapText="1"/>
    </xf>
    <xf numFmtId="0" fontId="24" fillId="8" borderId="70" xfId="0" applyFont="1" applyFill="1" applyBorder="1" applyAlignment="1">
      <alignment vertical="center" wrapText="1"/>
    </xf>
    <xf numFmtId="0" fontId="3" fillId="0" borderId="4" xfId="0" applyFont="1" applyBorder="1" applyAlignment="1" applyProtection="1">
      <protection locked="0"/>
    </xf>
    <xf numFmtId="0" fontId="3" fillId="0" borderId="5" xfId="0" applyFont="1" applyBorder="1" applyAlignment="1" applyProtection="1">
      <protection locked="0"/>
    </xf>
    <xf numFmtId="0" fontId="3" fillId="0" borderId="3" xfId="0" applyFont="1" applyBorder="1" applyAlignment="1" applyProtection="1">
      <protection locked="0"/>
    </xf>
    <xf numFmtId="1" fontId="0" fillId="0" borderId="12" xfId="0" applyNumberFormat="1" applyFill="1" applyBorder="1" applyAlignment="1" applyProtection="1">
      <alignment horizontal="center" vertical="center"/>
    </xf>
    <xf numFmtId="0" fontId="3" fillId="0" borderId="6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0" fillId="0" borderId="61" xfId="0" applyBorder="1" applyAlignment="1">
      <alignment horizontal="center"/>
    </xf>
    <xf numFmtId="0" fontId="0" fillId="0" borderId="66" xfId="0" applyBorder="1" applyAlignment="1">
      <alignment horizontal="center"/>
    </xf>
    <xf numFmtId="0" fontId="0" fillId="0" borderId="75" xfId="0" applyBorder="1" applyAlignment="1">
      <alignment horizontal="center"/>
    </xf>
    <xf numFmtId="0" fontId="0" fillId="0" borderId="6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26" fillId="0" borderId="61" xfId="0" applyFont="1" applyBorder="1" applyAlignment="1">
      <alignment horizontal="center" vertical="center"/>
    </xf>
    <xf numFmtId="0" fontId="26" fillId="0" borderId="64" xfId="0" applyFont="1" applyBorder="1" applyAlignment="1">
      <alignment horizontal="center" vertical="center"/>
    </xf>
    <xf numFmtId="0" fontId="26" fillId="0" borderId="6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61"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18"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0" fillId="0" borderId="0" xfId="0" applyAlignment="1" applyProtection="1">
      <alignment horizontal="left" vertical="center"/>
      <protection locked="0"/>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1" xfId="0" applyFont="1" applyBorder="1" applyAlignment="1" applyProtection="1">
      <alignment horizontal="center" vertical="center"/>
    </xf>
    <xf numFmtId="0" fontId="0" fillId="0" borderId="23" xfId="0" applyBorder="1" applyAlignment="1" applyProtection="1"/>
    <xf numFmtId="0" fontId="0" fillId="0" borderId="57" xfId="0" applyBorder="1" applyAlignment="1" applyProtection="1"/>
    <xf numFmtId="0" fontId="3" fillId="0" borderId="51" xfId="0" applyFont="1" applyBorder="1" applyAlignment="1" applyProtection="1">
      <alignment horizontal="center" vertical="center"/>
    </xf>
    <xf numFmtId="0" fontId="0" fillId="0" borderId="53" xfId="0" applyBorder="1" applyAlignment="1" applyProtection="1"/>
    <xf numFmtId="0" fontId="3" fillId="0" borderId="35" xfId="0" applyFont="1" applyBorder="1" applyAlignment="1" applyProtection="1">
      <alignment horizontal="center" vertical="center"/>
    </xf>
    <xf numFmtId="0" fontId="0" fillId="0" borderId="59" xfId="0" applyBorder="1" applyAlignment="1" applyProtection="1"/>
    <xf numFmtId="0" fontId="0" fillId="0" borderId="53" xfId="0" applyBorder="1" applyAlignment="1" applyProtection="1">
      <alignment horizontal="center" vertical="center"/>
    </xf>
    <xf numFmtId="0" fontId="0" fillId="0" borderId="57" xfId="0" applyBorder="1" applyAlignment="1" applyProtection="1">
      <alignment horizontal="center" vertical="center"/>
    </xf>
    <xf numFmtId="0" fontId="0" fillId="0" borderId="32" xfId="0" applyBorder="1" applyAlignment="1" applyProtection="1">
      <alignment horizontal="center" vertical="center"/>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8" fillId="8" borderId="69" xfId="0" applyFont="1" applyFill="1" applyBorder="1" applyAlignment="1">
      <alignment horizontal="center" vertical="center" wrapText="1"/>
    </xf>
    <xf numFmtId="0" fontId="8" fillId="8" borderId="68" xfId="0" applyFont="1" applyFill="1" applyBorder="1" applyAlignment="1">
      <alignment horizontal="center" vertical="center" wrapText="1"/>
    </xf>
    <xf numFmtId="0" fontId="8" fillId="8" borderId="70" xfId="0" applyFont="1" applyFill="1" applyBorder="1" applyAlignment="1">
      <alignment horizontal="center" vertical="center" wrapText="1"/>
    </xf>
    <xf numFmtId="0" fontId="9" fillId="8" borderId="70" xfId="0" applyFont="1" applyFill="1" applyBorder="1" applyAlignment="1">
      <alignment vertical="center" wrapText="1"/>
    </xf>
    <xf numFmtId="0" fontId="9" fillId="8" borderId="68" xfId="0" applyFont="1" applyFill="1" applyBorder="1" applyAlignment="1">
      <alignment vertical="center" wrapText="1"/>
    </xf>
    <xf numFmtId="0" fontId="9" fillId="8" borderId="69" xfId="0" applyFont="1" applyFill="1" applyBorder="1" applyAlignment="1">
      <alignment vertical="center" wrapText="1"/>
    </xf>
    <xf numFmtId="0" fontId="8" fillId="8" borderId="69" xfId="0" applyFont="1" applyFill="1" applyBorder="1" applyAlignment="1">
      <alignment vertical="center" wrapText="1"/>
    </xf>
    <xf numFmtId="0" fontId="8" fillId="8" borderId="68" xfId="0" applyFont="1" applyFill="1" applyBorder="1" applyAlignment="1">
      <alignment vertical="center" wrapText="1"/>
    </xf>
    <xf numFmtId="0" fontId="8" fillId="0" borderId="69" xfId="0" applyFont="1" applyBorder="1" applyAlignment="1">
      <alignment vertical="center" wrapText="1"/>
    </xf>
    <xf numFmtId="0" fontId="8" fillId="0" borderId="68" xfId="0" applyFont="1" applyBorder="1" applyAlignment="1">
      <alignment vertical="center" wrapText="1"/>
    </xf>
    <xf numFmtId="0" fontId="8" fillId="0" borderId="69" xfId="0" applyFont="1" applyBorder="1" applyAlignment="1">
      <alignment horizontal="justify" vertical="center" wrapText="1"/>
    </xf>
    <xf numFmtId="0" fontId="8" fillId="0" borderId="68" xfId="0" applyFont="1" applyBorder="1" applyAlignment="1">
      <alignment horizontal="justify" vertical="center" wrapText="1"/>
    </xf>
    <xf numFmtId="0" fontId="8" fillId="8" borderId="70" xfId="0" applyFont="1" applyFill="1" applyBorder="1" applyAlignment="1">
      <alignment vertical="center" wrapText="1"/>
    </xf>
  </cellXfs>
  <cellStyles count="7">
    <cellStyle name="Normal" xfId="0" builtinId="0"/>
    <cellStyle name="Normal 2" xfId="2"/>
    <cellStyle name="Normal 3" xfId="3"/>
    <cellStyle name="Normal 3 2" xfId="4"/>
    <cellStyle name="Normal 4" xfId="5"/>
    <cellStyle name="Normal 5" xfId="1"/>
    <cellStyle name="Notas 2" xfId="6"/>
  </cellStyles>
  <dxfs count="9">
    <dxf>
      <fill>
        <patternFill>
          <bgColor indexed="10"/>
        </patternFill>
      </fill>
    </dxf>
    <dxf>
      <fill>
        <patternFill>
          <bgColor indexed="13"/>
        </patternFill>
      </fill>
    </dxf>
    <dxf>
      <fill>
        <patternFill>
          <bgColor indexed="11"/>
        </patternFill>
      </fill>
    </dxf>
    <dxf>
      <fill>
        <patternFill>
          <bgColor indexed="11"/>
        </patternFill>
      </fill>
    </dxf>
    <dxf>
      <fill>
        <patternFill>
          <bgColor indexed="13"/>
        </patternFill>
      </fill>
    </dxf>
    <dxf>
      <fill>
        <patternFill>
          <bgColor indexed="10"/>
        </patternFill>
      </fill>
    </dxf>
    <dxf>
      <fill>
        <patternFill>
          <bgColor indexed="10"/>
        </patternFill>
      </fill>
    </dxf>
    <dxf>
      <fill>
        <patternFill>
          <bgColor indexed="13"/>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1</xdr:col>
      <xdr:colOff>3228975</xdr:colOff>
      <xdr:row>3</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3257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161925</xdr:colOff>
      <xdr:row>0</xdr:row>
      <xdr:rowOff>47626</xdr:rowOff>
    </xdr:from>
    <xdr:to>
      <xdr:col>16</xdr:col>
      <xdr:colOff>447675</xdr:colOff>
      <xdr:row>3</xdr:row>
      <xdr:rowOff>228601</xdr:rowOff>
    </xdr:to>
    <xdr:pic>
      <xdr:nvPicPr>
        <xdr:cNvPr id="3"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484" t="46875" r="59375" b="33926"/>
        <a:stretch>
          <a:fillRect/>
        </a:stretch>
      </xdr:blipFill>
      <xdr:spPr bwMode="auto">
        <a:xfrm>
          <a:off x="9515475" y="47626"/>
          <a:ext cx="8382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tabSelected="1" zoomScaleNormal="100" zoomScalePageLayoutView="90" workbookViewId="0">
      <selection activeCell="K5" sqref="K5"/>
    </sheetView>
  </sheetViews>
  <sheetFormatPr baseColWidth="10" defaultRowHeight="12.75" x14ac:dyDescent="0.2"/>
  <cols>
    <col min="1" max="1" width="3.28515625" style="1" customWidth="1"/>
    <col min="2" max="2" width="51.42578125" style="3" customWidth="1"/>
    <col min="3" max="10" width="5.85546875" style="3" customWidth="1"/>
    <col min="11" max="12" width="7.140625" style="3" customWidth="1"/>
    <col min="13" max="13" width="6.28515625" style="3" customWidth="1"/>
    <col min="14" max="14" width="8.85546875" style="3" customWidth="1"/>
    <col min="15" max="15" width="9.28515625" style="3" customWidth="1"/>
    <col min="16" max="16" width="8.28515625" style="3" customWidth="1"/>
    <col min="17" max="17" width="9" style="3" customWidth="1"/>
    <col min="18" max="256" width="11.42578125" style="3"/>
    <col min="257" max="257" width="3.28515625" style="3" customWidth="1"/>
    <col min="258" max="258" width="51.42578125" style="3" customWidth="1"/>
    <col min="259" max="259" width="8.7109375" style="3" customWidth="1"/>
    <col min="260" max="269" width="7.140625" style="3" customWidth="1"/>
    <col min="270" max="270" width="7.85546875" style="3" customWidth="1"/>
    <col min="271" max="272" width="8.28515625" style="3" customWidth="1"/>
    <col min="273" max="273" width="9" style="3" customWidth="1"/>
    <col min="274" max="512" width="11.42578125" style="3"/>
    <col min="513" max="513" width="3.28515625" style="3" customWidth="1"/>
    <col min="514" max="514" width="51.42578125" style="3" customWidth="1"/>
    <col min="515" max="515" width="8.7109375" style="3" customWidth="1"/>
    <col min="516" max="525" width="7.140625" style="3" customWidth="1"/>
    <col min="526" max="526" width="7.85546875" style="3" customWidth="1"/>
    <col min="527" max="528" width="8.28515625" style="3" customWidth="1"/>
    <col min="529" max="529" width="9" style="3" customWidth="1"/>
    <col min="530" max="768" width="11.42578125" style="3"/>
    <col min="769" max="769" width="3.28515625" style="3" customWidth="1"/>
    <col min="770" max="770" width="51.42578125" style="3" customWidth="1"/>
    <col min="771" max="771" width="8.7109375" style="3" customWidth="1"/>
    <col min="772" max="781" width="7.140625" style="3" customWidth="1"/>
    <col min="782" max="782" width="7.85546875" style="3" customWidth="1"/>
    <col min="783" max="784" width="8.28515625" style="3" customWidth="1"/>
    <col min="785" max="785" width="9" style="3" customWidth="1"/>
    <col min="786" max="1024" width="11.42578125" style="3"/>
    <col min="1025" max="1025" width="3.28515625" style="3" customWidth="1"/>
    <col min="1026" max="1026" width="51.42578125" style="3" customWidth="1"/>
    <col min="1027" max="1027" width="8.7109375" style="3" customWidth="1"/>
    <col min="1028" max="1037" width="7.140625" style="3" customWidth="1"/>
    <col min="1038" max="1038" width="7.85546875" style="3" customWidth="1"/>
    <col min="1039" max="1040" width="8.28515625" style="3" customWidth="1"/>
    <col min="1041" max="1041" width="9" style="3" customWidth="1"/>
    <col min="1042" max="1280" width="11.42578125" style="3"/>
    <col min="1281" max="1281" width="3.28515625" style="3" customWidth="1"/>
    <col min="1282" max="1282" width="51.42578125" style="3" customWidth="1"/>
    <col min="1283" max="1283" width="8.7109375" style="3" customWidth="1"/>
    <col min="1284" max="1293" width="7.140625" style="3" customWidth="1"/>
    <col min="1294" max="1294" width="7.85546875" style="3" customWidth="1"/>
    <col min="1295" max="1296" width="8.28515625" style="3" customWidth="1"/>
    <col min="1297" max="1297" width="9" style="3" customWidth="1"/>
    <col min="1298" max="1536" width="11.42578125" style="3"/>
    <col min="1537" max="1537" width="3.28515625" style="3" customWidth="1"/>
    <col min="1538" max="1538" width="51.42578125" style="3" customWidth="1"/>
    <col min="1539" max="1539" width="8.7109375" style="3" customWidth="1"/>
    <col min="1540" max="1549" width="7.140625" style="3" customWidth="1"/>
    <col min="1550" max="1550" width="7.85546875" style="3" customWidth="1"/>
    <col min="1551" max="1552" width="8.28515625" style="3" customWidth="1"/>
    <col min="1553" max="1553" width="9" style="3" customWidth="1"/>
    <col min="1554" max="1792" width="11.42578125" style="3"/>
    <col min="1793" max="1793" width="3.28515625" style="3" customWidth="1"/>
    <col min="1794" max="1794" width="51.42578125" style="3" customWidth="1"/>
    <col min="1795" max="1795" width="8.7109375" style="3" customWidth="1"/>
    <col min="1796" max="1805" width="7.140625" style="3" customWidth="1"/>
    <col min="1806" max="1806" width="7.85546875" style="3" customWidth="1"/>
    <col min="1807" max="1808" width="8.28515625" style="3" customWidth="1"/>
    <col min="1809" max="1809" width="9" style="3" customWidth="1"/>
    <col min="1810" max="2048" width="11.42578125" style="3"/>
    <col min="2049" max="2049" width="3.28515625" style="3" customWidth="1"/>
    <col min="2050" max="2050" width="51.42578125" style="3" customWidth="1"/>
    <col min="2051" max="2051" width="8.7109375" style="3" customWidth="1"/>
    <col min="2052" max="2061" width="7.140625" style="3" customWidth="1"/>
    <col min="2062" max="2062" width="7.85546875" style="3" customWidth="1"/>
    <col min="2063" max="2064" width="8.28515625" style="3" customWidth="1"/>
    <col min="2065" max="2065" width="9" style="3" customWidth="1"/>
    <col min="2066" max="2304" width="11.42578125" style="3"/>
    <col min="2305" max="2305" width="3.28515625" style="3" customWidth="1"/>
    <col min="2306" max="2306" width="51.42578125" style="3" customWidth="1"/>
    <col min="2307" max="2307" width="8.7109375" style="3" customWidth="1"/>
    <col min="2308" max="2317" width="7.140625" style="3" customWidth="1"/>
    <col min="2318" max="2318" width="7.85546875" style="3" customWidth="1"/>
    <col min="2319" max="2320" width="8.28515625" style="3" customWidth="1"/>
    <col min="2321" max="2321" width="9" style="3" customWidth="1"/>
    <col min="2322" max="2560" width="11.42578125" style="3"/>
    <col min="2561" max="2561" width="3.28515625" style="3" customWidth="1"/>
    <col min="2562" max="2562" width="51.42578125" style="3" customWidth="1"/>
    <col min="2563" max="2563" width="8.7109375" style="3" customWidth="1"/>
    <col min="2564" max="2573" width="7.140625" style="3" customWidth="1"/>
    <col min="2574" max="2574" width="7.85546875" style="3" customWidth="1"/>
    <col min="2575" max="2576" width="8.28515625" style="3" customWidth="1"/>
    <col min="2577" max="2577" width="9" style="3" customWidth="1"/>
    <col min="2578" max="2816" width="11.42578125" style="3"/>
    <col min="2817" max="2817" width="3.28515625" style="3" customWidth="1"/>
    <col min="2818" max="2818" width="51.42578125" style="3" customWidth="1"/>
    <col min="2819" max="2819" width="8.7109375" style="3" customWidth="1"/>
    <col min="2820" max="2829" width="7.140625" style="3" customWidth="1"/>
    <col min="2830" max="2830" width="7.85546875" style="3" customWidth="1"/>
    <col min="2831" max="2832" width="8.28515625" style="3" customWidth="1"/>
    <col min="2833" max="2833" width="9" style="3" customWidth="1"/>
    <col min="2834" max="3072" width="11.42578125" style="3"/>
    <col min="3073" max="3073" width="3.28515625" style="3" customWidth="1"/>
    <col min="3074" max="3074" width="51.42578125" style="3" customWidth="1"/>
    <col min="3075" max="3075" width="8.7109375" style="3" customWidth="1"/>
    <col min="3076" max="3085" width="7.140625" style="3" customWidth="1"/>
    <col min="3086" max="3086" width="7.85546875" style="3" customWidth="1"/>
    <col min="3087" max="3088" width="8.28515625" style="3" customWidth="1"/>
    <col min="3089" max="3089" width="9" style="3" customWidth="1"/>
    <col min="3090" max="3328" width="11.42578125" style="3"/>
    <col min="3329" max="3329" width="3.28515625" style="3" customWidth="1"/>
    <col min="3330" max="3330" width="51.42578125" style="3" customWidth="1"/>
    <col min="3331" max="3331" width="8.7109375" style="3" customWidth="1"/>
    <col min="3332" max="3341" width="7.140625" style="3" customWidth="1"/>
    <col min="3342" max="3342" width="7.85546875" style="3" customWidth="1"/>
    <col min="3343" max="3344" width="8.28515625" style="3" customWidth="1"/>
    <col min="3345" max="3345" width="9" style="3" customWidth="1"/>
    <col min="3346" max="3584" width="11.42578125" style="3"/>
    <col min="3585" max="3585" width="3.28515625" style="3" customWidth="1"/>
    <col min="3586" max="3586" width="51.42578125" style="3" customWidth="1"/>
    <col min="3587" max="3587" width="8.7109375" style="3" customWidth="1"/>
    <col min="3588" max="3597" width="7.140625" style="3" customWidth="1"/>
    <col min="3598" max="3598" width="7.85546875" style="3" customWidth="1"/>
    <col min="3599" max="3600" width="8.28515625" style="3" customWidth="1"/>
    <col min="3601" max="3601" width="9" style="3" customWidth="1"/>
    <col min="3602" max="3840" width="11.42578125" style="3"/>
    <col min="3841" max="3841" width="3.28515625" style="3" customWidth="1"/>
    <col min="3842" max="3842" width="51.42578125" style="3" customWidth="1"/>
    <col min="3843" max="3843" width="8.7109375" style="3" customWidth="1"/>
    <col min="3844" max="3853" width="7.140625" style="3" customWidth="1"/>
    <col min="3854" max="3854" width="7.85546875" style="3" customWidth="1"/>
    <col min="3855" max="3856" width="8.28515625" style="3" customWidth="1"/>
    <col min="3857" max="3857" width="9" style="3" customWidth="1"/>
    <col min="3858" max="4096" width="11.42578125" style="3"/>
    <col min="4097" max="4097" width="3.28515625" style="3" customWidth="1"/>
    <col min="4098" max="4098" width="51.42578125" style="3" customWidth="1"/>
    <col min="4099" max="4099" width="8.7109375" style="3" customWidth="1"/>
    <col min="4100" max="4109" width="7.140625" style="3" customWidth="1"/>
    <col min="4110" max="4110" width="7.85546875" style="3" customWidth="1"/>
    <col min="4111" max="4112" width="8.28515625" style="3" customWidth="1"/>
    <col min="4113" max="4113" width="9" style="3" customWidth="1"/>
    <col min="4114" max="4352" width="11.42578125" style="3"/>
    <col min="4353" max="4353" width="3.28515625" style="3" customWidth="1"/>
    <col min="4354" max="4354" width="51.42578125" style="3" customWidth="1"/>
    <col min="4355" max="4355" width="8.7109375" style="3" customWidth="1"/>
    <col min="4356" max="4365" width="7.140625" style="3" customWidth="1"/>
    <col min="4366" max="4366" width="7.85546875" style="3" customWidth="1"/>
    <col min="4367" max="4368" width="8.28515625" style="3" customWidth="1"/>
    <col min="4369" max="4369" width="9" style="3" customWidth="1"/>
    <col min="4370" max="4608" width="11.42578125" style="3"/>
    <col min="4609" max="4609" width="3.28515625" style="3" customWidth="1"/>
    <col min="4610" max="4610" width="51.42578125" style="3" customWidth="1"/>
    <col min="4611" max="4611" width="8.7109375" style="3" customWidth="1"/>
    <col min="4612" max="4621" width="7.140625" style="3" customWidth="1"/>
    <col min="4622" max="4622" width="7.85546875" style="3" customWidth="1"/>
    <col min="4623" max="4624" width="8.28515625" style="3" customWidth="1"/>
    <col min="4625" max="4625" width="9" style="3" customWidth="1"/>
    <col min="4626" max="4864" width="11.42578125" style="3"/>
    <col min="4865" max="4865" width="3.28515625" style="3" customWidth="1"/>
    <col min="4866" max="4866" width="51.42578125" style="3" customWidth="1"/>
    <col min="4867" max="4867" width="8.7109375" style="3" customWidth="1"/>
    <col min="4868" max="4877" width="7.140625" style="3" customWidth="1"/>
    <col min="4878" max="4878" width="7.85546875" style="3" customWidth="1"/>
    <col min="4879" max="4880" width="8.28515625" style="3" customWidth="1"/>
    <col min="4881" max="4881" width="9" style="3" customWidth="1"/>
    <col min="4882" max="5120" width="11.42578125" style="3"/>
    <col min="5121" max="5121" width="3.28515625" style="3" customWidth="1"/>
    <col min="5122" max="5122" width="51.42578125" style="3" customWidth="1"/>
    <col min="5123" max="5123" width="8.7109375" style="3" customWidth="1"/>
    <col min="5124" max="5133" width="7.140625" style="3" customWidth="1"/>
    <col min="5134" max="5134" width="7.85546875" style="3" customWidth="1"/>
    <col min="5135" max="5136" width="8.28515625" style="3" customWidth="1"/>
    <col min="5137" max="5137" width="9" style="3" customWidth="1"/>
    <col min="5138" max="5376" width="11.42578125" style="3"/>
    <col min="5377" max="5377" width="3.28515625" style="3" customWidth="1"/>
    <col min="5378" max="5378" width="51.42578125" style="3" customWidth="1"/>
    <col min="5379" max="5379" width="8.7109375" style="3" customWidth="1"/>
    <col min="5380" max="5389" width="7.140625" style="3" customWidth="1"/>
    <col min="5390" max="5390" width="7.85546875" style="3" customWidth="1"/>
    <col min="5391" max="5392" width="8.28515625" style="3" customWidth="1"/>
    <col min="5393" max="5393" width="9" style="3" customWidth="1"/>
    <col min="5394" max="5632" width="11.42578125" style="3"/>
    <col min="5633" max="5633" width="3.28515625" style="3" customWidth="1"/>
    <col min="5634" max="5634" width="51.42578125" style="3" customWidth="1"/>
    <col min="5635" max="5635" width="8.7109375" style="3" customWidth="1"/>
    <col min="5636" max="5645" width="7.140625" style="3" customWidth="1"/>
    <col min="5646" max="5646" width="7.85546875" style="3" customWidth="1"/>
    <col min="5647" max="5648" width="8.28515625" style="3" customWidth="1"/>
    <col min="5649" max="5649" width="9" style="3" customWidth="1"/>
    <col min="5650" max="5888" width="11.42578125" style="3"/>
    <col min="5889" max="5889" width="3.28515625" style="3" customWidth="1"/>
    <col min="5890" max="5890" width="51.42578125" style="3" customWidth="1"/>
    <col min="5891" max="5891" width="8.7109375" style="3" customWidth="1"/>
    <col min="5892" max="5901" width="7.140625" style="3" customWidth="1"/>
    <col min="5902" max="5902" width="7.85546875" style="3" customWidth="1"/>
    <col min="5903" max="5904" width="8.28515625" style="3" customWidth="1"/>
    <col min="5905" max="5905" width="9" style="3" customWidth="1"/>
    <col min="5906" max="6144" width="11.42578125" style="3"/>
    <col min="6145" max="6145" width="3.28515625" style="3" customWidth="1"/>
    <col min="6146" max="6146" width="51.42578125" style="3" customWidth="1"/>
    <col min="6147" max="6147" width="8.7109375" style="3" customWidth="1"/>
    <col min="6148" max="6157" width="7.140625" style="3" customWidth="1"/>
    <col min="6158" max="6158" width="7.85546875" style="3" customWidth="1"/>
    <col min="6159" max="6160" width="8.28515625" style="3" customWidth="1"/>
    <col min="6161" max="6161" width="9" style="3" customWidth="1"/>
    <col min="6162" max="6400" width="11.42578125" style="3"/>
    <col min="6401" max="6401" width="3.28515625" style="3" customWidth="1"/>
    <col min="6402" max="6402" width="51.42578125" style="3" customWidth="1"/>
    <col min="6403" max="6403" width="8.7109375" style="3" customWidth="1"/>
    <col min="6404" max="6413" width="7.140625" style="3" customWidth="1"/>
    <col min="6414" max="6414" width="7.85546875" style="3" customWidth="1"/>
    <col min="6415" max="6416" width="8.28515625" style="3" customWidth="1"/>
    <col min="6417" max="6417" width="9" style="3" customWidth="1"/>
    <col min="6418" max="6656" width="11.42578125" style="3"/>
    <col min="6657" max="6657" width="3.28515625" style="3" customWidth="1"/>
    <col min="6658" max="6658" width="51.42578125" style="3" customWidth="1"/>
    <col min="6659" max="6659" width="8.7109375" style="3" customWidth="1"/>
    <col min="6660" max="6669" width="7.140625" style="3" customWidth="1"/>
    <col min="6670" max="6670" width="7.85546875" style="3" customWidth="1"/>
    <col min="6671" max="6672" width="8.28515625" style="3" customWidth="1"/>
    <col min="6673" max="6673" width="9" style="3" customWidth="1"/>
    <col min="6674" max="6912" width="11.42578125" style="3"/>
    <col min="6913" max="6913" width="3.28515625" style="3" customWidth="1"/>
    <col min="6914" max="6914" width="51.42578125" style="3" customWidth="1"/>
    <col min="6915" max="6915" width="8.7109375" style="3" customWidth="1"/>
    <col min="6916" max="6925" width="7.140625" style="3" customWidth="1"/>
    <col min="6926" max="6926" width="7.85546875" style="3" customWidth="1"/>
    <col min="6927" max="6928" width="8.28515625" style="3" customWidth="1"/>
    <col min="6929" max="6929" width="9" style="3" customWidth="1"/>
    <col min="6930" max="7168" width="11.42578125" style="3"/>
    <col min="7169" max="7169" width="3.28515625" style="3" customWidth="1"/>
    <col min="7170" max="7170" width="51.42578125" style="3" customWidth="1"/>
    <col min="7171" max="7171" width="8.7109375" style="3" customWidth="1"/>
    <col min="7172" max="7181" width="7.140625" style="3" customWidth="1"/>
    <col min="7182" max="7182" width="7.85546875" style="3" customWidth="1"/>
    <col min="7183" max="7184" width="8.28515625" style="3" customWidth="1"/>
    <col min="7185" max="7185" width="9" style="3" customWidth="1"/>
    <col min="7186" max="7424" width="11.42578125" style="3"/>
    <col min="7425" max="7425" width="3.28515625" style="3" customWidth="1"/>
    <col min="7426" max="7426" width="51.42578125" style="3" customWidth="1"/>
    <col min="7427" max="7427" width="8.7109375" style="3" customWidth="1"/>
    <col min="7428" max="7437" width="7.140625" style="3" customWidth="1"/>
    <col min="7438" max="7438" width="7.85546875" style="3" customWidth="1"/>
    <col min="7439" max="7440" width="8.28515625" style="3" customWidth="1"/>
    <col min="7441" max="7441" width="9" style="3" customWidth="1"/>
    <col min="7442" max="7680" width="11.42578125" style="3"/>
    <col min="7681" max="7681" width="3.28515625" style="3" customWidth="1"/>
    <col min="7682" max="7682" width="51.42578125" style="3" customWidth="1"/>
    <col min="7683" max="7683" width="8.7109375" style="3" customWidth="1"/>
    <col min="7684" max="7693" width="7.140625" style="3" customWidth="1"/>
    <col min="7694" max="7694" width="7.85546875" style="3" customWidth="1"/>
    <col min="7695" max="7696" width="8.28515625" style="3" customWidth="1"/>
    <col min="7697" max="7697" width="9" style="3" customWidth="1"/>
    <col min="7698" max="7936" width="11.42578125" style="3"/>
    <col min="7937" max="7937" width="3.28515625" style="3" customWidth="1"/>
    <col min="7938" max="7938" width="51.42578125" style="3" customWidth="1"/>
    <col min="7939" max="7939" width="8.7109375" style="3" customWidth="1"/>
    <col min="7940" max="7949" width="7.140625" style="3" customWidth="1"/>
    <col min="7950" max="7950" width="7.85546875" style="3" customWidth="1"/>
    <col min="7951" max="7952" width="8.28515625" style="3" customWidth="1"/>
    <col min="7953" max="7953" width="9" style="3" customWidth="1"/>
    <col min="7954" max="8192" width="11.42578125" style="3"/>
    <col min="8193" max="8193" width="3.28515625" style="3" customWidth="1"/>
    <col min="8194" max="8194" width="51.42578125" style="3" customWidth="1"/>
    <col min="8195" max="8195" width="8.7109375" style="3" customWidth="1"/>
    <col min="8196" max="8205" width="7.140625" style="3" customWidth="1"/>
    <col min="8206" max="8206" width="7.85546875" style="3" customWidth="1"/>
    <col min="8207" max="8208" width="8.28515625" style="3" customWidth="1"/>
    <col min="8209" max="8209" width="9" style="3" customWidth="1"/>
    <col min="8210" max="8448" width="11.42578125" style="3"/>
    <col min="8449" max="8449" width="3.28515625" style="3" customWidth="1"/>
    <col min="8450" max="8450" width="51.42578125" style="3" customWidth="1"/>
    <col min="8451" max="8451" width="8.7109375" style="3" customWidth="1"/>
    <col min="8452" max="8461" width="7.140625" style="3" customWidth="1"/>
    <col min="8462" max="8462" width="7.85546875" style="3" customWidth="1"/>
    <col min="8463" max="8464" width="8.28515625" style="3" customWidth="1"/>
    <col min="8465" max="8465" width="9" style="3" customWidth="1"/>
    <col min="8466" max="8704" width="11.42578125" style="3"/>
    <col min="8705" max="8705" width="3.28515625" style="3" customWidth="1"/>
    <col min="8706" max="8706" width="51.42578125" style="3" customWidth="1"/>
    <col min="8707" max="8707" width="8.7109375" style="3" customWidth="1"/>
    <col min="8708" max="8717" width="7.140625" style="3" customWidth="1"/>
    <col min="8718" max="8718" width="7.85546875" style="3" customWidth="1"/>
    <col min="8719" max="8720" width="8.28515625" style="3" customWidth="1"/>
    <col min="8721" max="8721" width="9" style="3" customWidth="1"/>
    <col min="8722" max="8960" width="11.42578125" style="3"/>
    <col min="8961" max="8961" width="3.28515625" style="3" customWidth="1"/>
    <col min="8962" max="8962" width="51.42578125" style="3" customWidth="1"/>
    <col min="8963" max="8963" width="8.7109375" style="3" customWidth="1"/>
    <col min="8964" max="8973" width="7.140625" style="3" customWidth="1"/>
    <col min="8974" max="8974" width="7.85546875" style="3" customWidth="1"/>
    <col min="8975" max="8976" width="8.28515625" style="3" customWidth="1"/>
    <col min="8977" max="8977" width="9" style="3" customWidth="1"/>
    <col min="8978" max="9216" width="11.42578125" style="3"/>
    <col min="9217" max="9217" width="3.28515625" style="3" customWidth="1"/>
    <col min="9218" max="9218" width="51.42578125" style="3" customWidth="1"/>
    <col min="9219" max="9219" width="8.7109375" style="3" customWidth="1"/>
    <col min="9220" max="9229" width="7.140625" style="3" customWidth="1"/>
    <col min="9230" max="9230" width="7.85546875" style="3" customWidth="1"/>
    <col min="9231" max="9232" width="8.28515625" style="3" customWidth="1"/>
    <col min="9233" max="9233" width="9" style="3" customWidth="1"/>
    <col min="9234" max="9472" width="11.42578125" style="3"/>
    <col min="9473" max="9473" width="3.28515625" style="3" customWidth="1"/>
    <col min="9474" max="9474" width="51.42578125" style="3" customWidth="1"/>
    <col min="9475" max="9475" width="8.7109375" style="3" customWidth="1"/>
    <col min="9476" max="9485" width="7.140625" style="3" customWidth="1"/>
    <col min="9486" max="9486" width="7.85546875" style="3" customWidth="1"/>
    <col min="9487" max="9488" width="8.28515625" style="3" customWidth="1"/>
    <col min="9489" max="9489" width="9" style="3" customWidth="1"/>
    <col min="9490" max="9728" width="11.42578125" style="3"/>
    <col min="9729" max="9729" width="3.28515625" style="3" customWidth="1"/>
    <col min="9730" max="9730" width="51.42578125" style="3" customWidth="1"/>
    <col min="9731" max="9731" width="8.7109375" style="3" customWidth="1"/>
    <col min="9732" max="9741" width="7.140625" style="3" customWidth="1"/>
    <col min="9742" max="9742" width="7.85546875" style="3" customWidth="1"/>
    <col min="9743" max="9744" width="8.28515625" style="3" customWidth="1"/>
    <col min="9745" max="9745" width="9" style="3" customWidth="1"/>
    <col min="9746" max="9984" width="11.42578125" style="3"/>
    <col min="9985" max="9985" width="3.28515625" style="3" customWidth="1"/>
    <col min="9986" max="9986" width="51.42578125" style="3" customWidth="1"/>
    <col min="9987" max="9987" width="8.7109375" style="3" customWidth="1"/>
    <col min="9988" max="9997" width="7.140625" style="3" customWidth="1"/>
    <col min="9998" max="9998" width="7.85546875" style="3" customWidth="1"/>
    <col min="9999" max="10000" width="8.28515625" style="3" customWidth="1"/>
    <col min="10001" max="10001" width="9" style="3" customWidth="1"/>
    <col min="10002" max="10240" width="11.42578125" style="3"/>
    <col min="10241" max="10241" width="3.28515625" style="3" customWidth="1"/>
    <col min="10242" max="10242" width="51.42578125" style="3" customWidth="1"/>
    <col min="10243" max="10243" width="8.7109375" style="3" customWidth="1"/>
    <col min="10244" max="10253" width="7.140625" style="3" customWidth="1"/>
    <col min="10254" max="10254" width="7.85546875" style="3" customWidth="1"/>
    <col min="10255" max="10256" width="8.28515625" style="3" customWidth="1"/>
    <col min="10257" max="10257" width="9" style="3" customWidth="1"/>
    <col min="10258" max="10496" width="11.42578125" style="3"/>
    <col min="10497" max="10497" width="3.28515625" style="3" customWidth="1"/>
    <col min="10498" max="10498" width="51.42578125" style="3" customWidth="1"/>
    <col min="10499" max="10499" width="8.7109375" style="3" customWidth="1"/>
    <col min="10500" max="10509" width="7.140625" style="3" customWidth="1"/>
    <col min="10510" max="10510" width="7.85546875" style="3" customWidth="1"/>
    <col min="10511" max="10512" width="8.28515625" style="3" customWidth="1"/>
    <col min="10513" max="10513" width="9" style="3" customWidth="1"/>
    <col min="10514" max="10752" width="11.42578125" style="3"/>
    <col min="10753" max="10753" width="3.28515625" style="3" customWidth="1"/>
    <col min="10754" max="10754" width="51.42578125" style="3" customWidth="1"/>
    <col min="10755" max="10755" width="8.7109375" style="3" customWidth="1"/>
    <col min="10756" max="10765" width="7.140625" style="3" customWidth="1"/>
    <col min="10766" max="10766" width="7.85546875" style="3" customWidth="1"/>
    <col min="10767" max="10768" width="8.28515625" style="3" customWidth="1"/>
    <col min="10769" max="10769" width="9" style="3" customWidth="1"/>
    <col min="10770" max="11008" width="11.42578125" style="3"/>
    <col min="11009" max="11009" width="3.28515625" style="3" customWidth="1"/>
    <col min="11010" max="11010" width="51.42578125" style="3" customWidth="1"/>
    <col min="11011" max="11011" width="8.7109375" style="3" customWidth="1"/>
    <col min="11012" max="11021" width="7.140625" style="3" customWidth="1"/>
    <col min="11022" max="11022" width="7.85546875" style="3" customWidth="1"/>
    <col min="11023" max="11024" width="8.28515625" style="3" customWidth="1"/>
    <col min="11025" max="11025" width="9" style="3" customWidth="1"/>
    <col min="11026" max="11264" width="11.42578125" style="3"/>
    <col min="11265" max="11265" width="3.28515625" style="3" customWidth="1"/>
    <col min="11266" max="11266" width="51.42578125" style="3" customWidth="1"/>
    <col min="11267" max="11267" width="8.7109375" style="3" customWidth="1"/>
    <col min="11268" max="11277" width="7.140625" style="3" customWidth="1"/>
    <col min="11278" max="11278" width="7.85546875" style="3" customWidth="1"/>
    <col min="11279" max="11280" width="8.28515625" style="3" customWidth="1"/>
    <col min="11281" max="11281" width="9" style="3" customWidth="1"/>
    <col min="11282" max="11520" width="11.42578125" style="3"/>
    <col min="11521" max="11521" width="3.28515625" style="3" customWidth="1"/>
    <col min="11522" max="11522" width="51.42578125" style="3" customWidth="1"/>
    <col min="11523" max="11523" width="8.7109375" style="3" customWidth="1"/>
    <col min="11524" max="11533" width="7.140625" style="3" customWidth="1"/>
    <col min="11534" max="11534" width="7.85546875" style="3" customWidth="1"/>
    <col min="11535" max="11536" width="8.28515625" style="3" customWidth="1"/>
    <col min="11537" max="11537" width="9" style="3" customWidth="1"/>
    <col min="11538" max="11776" width="11.42578125" style="3"/>
    <col min="11777" max="11777" width="3.28515625" style="3" customWidth="1"/>
    <col min="11778" max="11778" width="51.42578125" style="3" customWidth="1"/>
    <col min="11779" max="11779" width="8.7109375" style="3" customWidth="1"/>
    <col min="11780" max="11789" width="7.140625" style="3" customWidth="1"/>
    <col min="11790" max="11790" width="7.85546875" style="3" customWidth="1"/>
    <col min="11791" max="11792" width="8.28515625" style="3" customWidth="1"/>
    <col min="11793" max="11793" width="9" style="3" customWidth="1"/>
    <col min="11794" max="12032" width="11.42578125" style="3"/>
    <col min="12033" max="12033" width="3.28515625" style="3" customWidth="1"/>
    <col min="12034" max="12034" width="51.42578125" style="3" customWidth="1"/>
    <col min="12035" max="12035" width="8.7109375" style="3" customWidth="1"/>
    <col min="12036" max="12045" width="7.140625" style="3" customWidth="1"/>
    <col min="12046" max="12046" width="7.85546875" style="3" customWidth="1"/>
    <col min="12047" max="12048" width="8.28515625" style="3" customWidth="1"/>
    <col min="12049" max="12049" width="9" style="3" customWidth="1"/>
    <col min="12050" max="12288" width="11.42578125" style="3"/>
    <col min="12289" max="12289" width="3.28515625" style="3" customWidth="1"/>
    <col min="12290" max="12290" width="51.42578125" style="3" customWidth="1"/>
    <col min="12291" max="12291" width="8.7109375" style="3" customWidth="1"/>
    <col min="12292" max="12301" width="7.140625" style="3" customWidth="1"/>
    <col min="12302" max="12302" width="7.85546875" style="3" customWidth="1"/>
    <col min="12303" max="12304" width="8.28515625" style="3" customWidth="1"/>
    <col min="12305" max="12305" width="9" style="3" customWidth="1"/>
    <col min="12306" max="12544" width="11.42578125" style="3"/>
    <col min="12545" max="12545" width="3.28515625" style="3" customWidth="1"/>
    <col min="12546" max="12546" width="51.42578125" style="3" customWidth="1"/>
    <col min="12547" max="12547" width="8.7109375" style="3" customWidth="1"/>
    <col min="12548" max="12557" width="7.140625" style="3" customWidth="1"/>
    <col min="12558" max="12558" width="7.85546875" style="3" customWidth="1"/>
    <col min="12559" max="12560" width="8.28515625" style="3" customWidth="1"/>
    <col min="12561" max="12561" width="9" style="3" customWidth="1"/>
    <col min="12562" max="12800" width="11.42578125" style="3"/>
    <col min="12801" max="12801" width="3.28515625" style="3" customWidth="1"/>
    <col min="12802" max="12802" width="51.42578125" style="3" customWidth="1"/>
    <col min="12803" max="12803" width="8.7109375" style="3" customWidth="1"/>
    <col min="12804" max="12813" width="7.140625" style="3" customWidth="1"/>
    <col min="12814" max="12814" width="7.85546875" style="3" customWidth="1"/>
    <col min="12815" max="12816" width="8.28515625" style="3" customWidth="1"/>
    <col min="12817" max="12817" width="9" style="3" customWidth="1"/>
    <col min="12818" max="13056" width="11.42578125" style="3"/>
    <col min="13057" max="13057" width="3.28515625" style="3" customWidth="1"/>
    <col min="13058" max="13058" width="51.42578125" style="3" customWidth="1"/>
    <col min="13059" max="13059" width="8.7109375" style="3" customWidth="1"/>
    <col min="13060" max="13069" width="7.140625" style="3" customWidth="1"/>
    <col min="13070" max="13070" width="7.85546875" style="3" customWidth="1"/>
    <col min="13071" max="13072" width="8.28515625" style="3" customWidth="1"/>
    <col min="13073" max="13073" width="9" style="3" customWidth="1"/>
    <col min="13074" max="13312" width="11.42578125" style="3"/>
    <col min="13313" max="13313" width="3.28515625" style="3" customWidth="1"/>
    <col min="13314" max="13314" width="51.42578125" style="3" customWidth="1"/>
    <col min="13315" max="13315" width="8.7109375" style="3" customWidth="1"/>
    <col min="13316" max="13325" width="7.140625" style="3" customWidth="1"/>
    <col min="13326" max="13326" width="7.85546875" style="3" customWidth="1"/>
    <col min="13327" max="13328" width="8.28515625" style="3" customWidth="1"/>
    <col min="13329" max="13329" width="9" style="3" customWidth="1"/>
    <col min="13330" max="13568" width="11.42578125" style="3"/>
    <col min="13569" max="13569" width="3.28515625" style="3" customWidth="1"/>
    <col min="13570" max="13570" width="51.42578125" style="3" customWidth="1"/>
    <col min="13571" max="13571" width="8.7109375" style="3" customWidth="1"/>
    <col min="13572" max="13581" width="7.140625" style="3" customWidth="1"/>
    <col min="13582" max="13582" width="7.85546875" style="3" customWidth="1"/>
    <col min="13583" max="13584" width="8.28515625" style="3" customWidth="1"/>
    <col min="13585" max="13585" width="9" style="3" customWidth="1"/>
    <col min="13586" max="13824" width="11.42578125" style="3"/>
    <col min="13825" max="13825" width="3.28515625" style="3" customWidth="1"/>
    <col min="13826" max="13826" width="51.42578125" style="3" customWidth="1"/>
    <col min="13827" max="13827" width="8.7109375" style="3" customWidth="1"/>
    <col min="13828" max="13837" width="7.140625" style="3" customWidth="1"/>
    <col min="13838" max="13838" width="7.85546875" style="3" customWidth="1"/>
    <col min="13839" max="13840" width="8.28515625" style="3" customWidth="1"/>
    <col min="13841" max="13841" width="9" style="3" customWidth="1"/>
    <col min="13842" max="14080" width="11.42578125" style="3"/>
    <col min="14081" max="14081" width="3.28515625" style="3" customWidth="1"/>
    <col min="14082" max="14082" width="51.42578125" style="3" customWidth="1"/>
    <col min="14083" max="14083" width="8.7109375" style="3" customWidth="1"/>
    <col min="14084" max="14093" width="7.140625" style="3" customWidth="1"/>
    <col min="14094" max="14094" width="7.85546875" style="3" customWidth="1"/>
    <col min="14095" max="14096" width="8.28515625" style="3" customWidth="1"/>
    <col min="14097" max="14097" width="9" style="3" customWidth="1"/>
    <col min="14098" max="14336" width="11.42578125" style="3"/>
    <col min="14337" max="14337" width="3.28515625" style="3" customWidth="1"/>
    <col min="14338" max="14338" width="51.42578125" style="3" customWidth="1"/>
    <col min="14339" max="14339" width="8.7109375" style="3" customWidth="1"/>
    <col min="14340" max="14349" width="7.140625" style="3" customWidth="1"/>
    <col min="14350" max="14350" width="7.85546875" style="3" customWidth="1"/>
    <col min="14351" max="14352" width="8.28515625" style="3" customWidth="1"/>
    <col min="14353" max="14353" width="9" style="3" customWidth="1"/>
    <col min="14354" max="14592" width="11.42578125" style="3"/>
    <col min="14593" max="14593" width="3.28515625" style="3" customWidth="1"/>
    <col min="14594" max="14594" width="51.42578125" style="3" customWidth="1"/>
    <col min="14595" max="14595" width="8.7109375" style="3" customWidth="1"/>
    <col min="14596" max="14605" width="7.140625" style="3" customWidth="1"/>
    <col min="14606" max="14606" width="7.85546875" style="3" customWidth="1"/>
    <col min="14607" max="14608" width="8.28515625" style="3" customWidth="1"/>
    <col min="14609" max="14609" width="9" style="3" customWidth="1"/>
    <col min="14610" max="14848" width="11.42578125" style="3"/>
    <col min="14849" max="14849" width="3.28515625" style="3" customWidth="1"/>
    <col min="14850" max="14850" width="51.42578125" style="3" customWidth="1"/>
    <col min="14851" max="14851" width="8.7109375" style="3" customWidth="1"/>
    <col min="14852" max="14861" width="7.140625" style="3" customWidth="1"/>
    <col min="14862" max="14862" width="7.85546875" style="3" customWidth="1"/>
    <col min="14863" max="14864" width="8.28515625" style="3" customWidth="1"/>
    <col min="14865" max="14865" width="9" style="3" customWidth="1"/>
    <col min="14866" max="15104" width="11.42578125" style="3"/>
    <col min="15105" max="15105" width="3.28515625" style="3" customWidth="1"/>
    <col min="15106" max="15106" width="51.42578125" style="3" customWidth="1"/>
    <col min="15107" max="15107" width="8.7109375" style="3" customWidth="1"/>
    <col min="15108" max="15117" width="7.140625" style="3" customWidth="1"/>
    <col min="15118" max="15118" width="7.85546875" style="3" customWidth="1"/>
    <col min="15119" max="15120" width="8.28515625" style="3" customWidth="1"/>
    <col min="15121" max="15121" width="9" style="3" customWidth="1"/>
    <col min="15122" max="15360" width="11.42578125" style="3"/>
    <col min="15361" max="15361" width="3.28515625" style="3" customWidth="1"/>
    <col min="15362" max="15362" width="51.42578125" style="3" customWidth="1"/>
    <col min="15363" max="15363" width="8.7109375" style="3" customWidth="1"/>
    <col min="15364" max="15373" width="7.140625" style="3" customWidth="1"/>
    <col min="15374" max="15374" width="7.85546875" style="3" customWidth="1"/>
    <col min="15375" max="15376" width="8.28515625" style="3" customWidth="1"/>
    <col min="15377" max="15377" width="9" style="3" customWidth="1"/>
    <col min="15378" max="15616" width="11.42578125" style="3"/>
    <col min="15617" max="15617" width="3.28515625" style="3" customWidth="1"/>
    <col min="15618" max="15618" width="51.42578125" style="3" customWidth="1"/>
    <col min="15619" max="15619" width="8.7109375" style="3" customWidth="1"/>
    <col min="15620" max="15629" width="7.140625" style="3" customWidth="1"/>
    <col min="15630" max="15630" width="7.85546875" style="3" customWidth="1"/>
    <col min="15631" max="15632" width="8.28515625" style="3" customWidth="1"/>
    <col min="15633" max="15633" width="9" style="3" customWidth="1"/>
    <col min="15634" max="15872" width="11.42578125" style="3"/>
    <col min="15873" max="15873" width="3.28515625" style="3" customWidth="1"/>
    <col min="15874" max="15874" width="51.42578125" style="3" customWidth="1"/>
    <col min="15875" max="15875" width="8.7109375" style="3" customWidth="1"/>
    <col min="15876" max="15885" width="7.140625" style="3" customWidth="1"/>
    <col min="15886" max="15886" width="7.85546875" style="3" customWidth="1"/>
    <col min="15887" max="15888" width="8.28515625" style="3" customWidth="1"/>
    <col min="15889" max="15889" width="9" style="3" customWidth="1"/>
    <col min="15890" max="16128" width="11.42578125" style="3"/>
    <col min="16129" max="16129" width="3.28515625" style="3" customWidth="1"/>
    <col min="16130" max="16130" width="51.42578125" style="3" customWidth="1"/>
    <col min="16131" max="16131" width="8.7109375" style="3" customWidth="1"/>
    <col min="16132" max="16141" width="7.140625" style="3" customWidth="1"/>
    <col min="16142" max="16142" width="7.85546875" style="3" customWidth="1"/>
    <col min="16143" max="16144" width="8.28515625" style="3" customWidth="1"/>
    <col min="16145" max="16145" width="9" style="3" customWidth="1"/>
    <col min="16146" max="16384" width="11.42578125" style="3"/>
  </cols>
  <sheetData>
    <row r="1" spans="1:18" customFormat="1" ht="18" customHeight="1" x14ac:dyDescent="0.2">
      <c r="A1" s="184"/>
      <c r="B1" s="185"/>
      <c r="C1" s="202" t="s">
        <v>523</v>
      </c>
      <c r="D1" s="203"/>
      <c r="E1" s="203"/>
      <c r="F1" s="203"/>
      <c r="G1" s="203"/>
      <c r="H1" s="203"/>
      <c r="I1" s="203"/>
      <c r="J1" s="204"/>
      <c r="K1" s="190" t="s">
        <v>526</v>
      </c>
      <c r="L1" s="191"/>
      <c r="M1" s="192"/>
      <c r="N1" s="196" t="s">
        <v>527</v>
      </c>
      <c r="O1" s="197"/>
      <c r="P1" s="184"/>
      <c r="Q1" s="185"/>
    </row>
    <row r="2" spans="1:18" customFormat="1" ht="15.75" customHeight="1" thickBot="1" x14ac:dyDescent="0.25">
      <c r="A2" s="186"/>
      <c r="B2" s="187"/>
      <c r="C2" s="205"/>
      <c r="D2" s="206"/>
      <c r="E2" s="206"/>
      <c r="F2" s="206"/>
      <c r="G2" s="206"/>
      <c r="H2" s="206"/>
      <c r="I2" s="206"/>
      <c r="J2" s="207"/>
      <c r="K2" s="193"/>
      <c r="L2" s="194"/>
      <c r="M2" s="195"/>
      <c r="N2" s="198"/>
      <c r="O2" s="199"/>
      <c r="P2" s="186"/>
      <c r="Q2" s="187"/>
    </row>
    <row r="3" spans="1:18" customFormat="1" ht="15" customHeight="1" x14ac:dyDescent="0.2">
      <c r="A3" s="186"/>
      <c r="B3" s="187"/>
      <c r="C3" s="202" t="s">
        <v>525</v>
      </c>
      <c r="D3" s="203"/>
      <c r="E3" s="203"/>
      <c r="F3" s="203"/>
      <c r="G3" s="203"/>
      <c r="H3" s="203"/>
      <c r="I3" s="203"/>
      <c r="J3" s="204"/>
      <c r="K3" s="196" t="s">
        <v>528</v>
      </c>
      <c r="L3" s="200"/>
      <c r="M3" s="197"/>
      <c r="N3" s="196" t="s">
        <v>524</v>
      </c>
      <c r="O3" s="197"/>
      <c r="P3" s="186"/>
      <c r="Q3" s="187"/>
    </row>
    <row r="4" spans="1:18" customFormat="1" ht="21" customHeight="1" thickBot="1" x14ac:dyDescent="0.25">
      <c r="A4" s="188"/>
      <c r="B4" s="189"/>
      <c r="C4" s="205"/>
      <c r="D4" s="206"/>
      <c r="E4" s="206"/>
      <c r="F4" s="206"/>
      <c r="G4" s="206"/>
      <c r="H4" s="206"/>
      <c r="I4" s="206"/>
      <c r="J4" s="207"/>
      <c r="K4" s="198"/>
      <c r="L4" s="201"/>
      <c r="M4" s="199"/>
      <c r="N4" s="198"/>
      <c r="O4" s="199"/>
      <c r="P4" s="188"/>
      <c r="Q4" s="189"/>
    </row>
    <row r="5" spans="1:18" ht="6" customHeight="1" thickBot="1" x14ac:dyDescent="0.25"/>
    <row r="6" spans="1:18" ht="13.5" thickBot="1" x14ac:dyDescent="0.25">
      <c r="A6" s="178" t="s">
        <v>1</v>
      </c>
      <c r="B6" s="179"/>
      <c r="C6" s="179"/>
      <c r="D6" s="179"/>
      <c r="E6" s="179"/>
      <c r="F6" s="179"/>
      <c r="G6" s="179"/>
      <c r="H6" s="179"/>
      <c r="I6" s="179"/>
      <c r="J6" s="179"/>
      <c r="K6" s="179"/>
      <c r="L6" s="179"/>
      <c r="M6" s="179"/>
      <c r="N6" s="179"/>
      <c r="O6" s="179"/>
      <c r="P6" s="179"/>
      <c r="Q6" s="180"/>
    </row>
    <row r="7" spans="1:18" ht="6.75" customHeight="1" thickBot="1" x14ac:dyDescent="0.25">
      <c r="A7" s="182"/>
      <c r="B7" s="182"/>
      <c r="C7" s="2"/>
    </row>
    <row r="8" spans="1:18" ht="13.5" thickBot="1" x14ac:dyDescent="0.25">
      <c r="A8" s="183"/>
      <c r="B8" s="183"/>
      <c r="C8" s="4">
        <v>1</v>
      </c>
      <c r="D8" s="5">
        <v>2</v>
      </c>
      <c r="E8" s="5">
        <v>3</v>
      </c>
      <c r="F8" s="5">
        <v>4</v>
      </c>
      <c r="G8" s="5">
        <v>5</v>
      </c>
      <c r="H8" s="5">
        <v>6</v>
      </c>
      <c r="I8" s="5">
        <v>7</v>
      </c>
      <c r="J8" s="5">
        <v>8</v>
      </c>
      <c r="K8" s="5">
        <v>9</v>
      </c>
      <c r="L8" s="5">
        <v>10</v>
      </c>
      <c r="M8" s="5">
        <v>11</v>
      </c>
      <c r="N8" s="6">
        <v>12</v>
      </c>
      <c r="O8" s="7" t="s">
        <v>2</v>
      </c>
      <c r="P8" s="7" t="s">
        <v>3</v>
      </c>
      <c r="Q8" s="7" t="s">
        <v>4</v>
      </c>
      <c r="R8" s="8"/>
    </row>
    <row r="9" spans="1:18" x14ac:dyDescent="0.2">
      <c r="A9" s="223" t="s">
        <v>5</v>
      </c>
      <c r="B9" s="224"/>
      <c r="C9" s="9"/>
      <c r="D9" s="10"/>
      <c r="E9" s="10"/>
      <c r="F9" s="10"/>
      <c r="G9" s="10"/>
      <c r="H9" s="10"/>
      <c r="I9" s="10"/>
      <c r="J9" s="10"/>
      <c r="K9" s="10"/>
      <c r="L9" s="10"/>
      <c r="M9" s="10"/>
      <c r="N9" s="11"/>
      <c r="O9" s="12"/>
      <c r="P9" s="12"/>
      <c r="Q9" s="12"/>
    </row>
    <row r="10" spans="1:18" x14ac:dyDescent="0.2">
      <c r="A10" s="225" t="s">
        <v>6</v>
      </c>
      <c r="B10" s="226"/>
      <c r="C10" s="13"/>
      <c r="D10" s="13"/>
      <c r="E10" s="13"/>
      <c r="F10" s="13"/>
      <c r="G10" s="13"/>
      <c r="H10" s="13"/>
      <c r="I10" s="13"/>
      <c r="J10" s="13"/>
      <c r="K10" s="13"/>
      <c r="L10" s="13"/>
      <c r="M10" s="13"/>
      <c r="N10" s="13"/>
      <c r="O10" s="14"/>
      <c r="P10" s="14"/>
      <c r="Q10" s="14"/>
    </row>
    <row r="11" spans="1:18" x14ac:dyDescent="0.2">
      <c r="A11" s="225" t="s">
        <v>7</v>
      </c>
      <c r="B11" s="226"/>
      <c r="C11" s="13"/>
      <c r="D11" s="13"/>
      <c r="E11" s="13"/>
      <c r="F11" s="13"/>
      <c r="G11" s="13"/>
      <c r="H11" s="13"/>
      <c r="I11" s="13"/>
      <c r="J11" s="13"/>
      <c r="K11" s="13"/>
      <c r="L11" s="13"/>
      <c r="M11" s="13"/>
      <c r="N11" s="13"/>
      <c r="O11" s="14"/>
      <c r="P11" s="14"/>
      <c r="Q11" s="14"/>
    </row>
    <row r="12" spans="1:18" x14ac:dyDescent="0.2">
      <c r="A12" s="225" t="s">
        <v>0</v>
      </c>
      <c r="B12" s="226"/>
      <c r="C12" s="15"/>
      <c r="D12" s="16"/>
      <c r="E12" s="16"/>
      <c r="F12" s="16"/>
      <c r="G12" s="16"/>
      <c r="H12" s="16"/>
      <c r="I12" s="16"/>
      <c r="J12" s="16"/>
      <c r="K12" s="16"/>
      <c r="L12" s="16"/>
      <c r="M12" s="16"/>
      <c r="N12" s="17"/>
      <c r="O12" s="14"/>
      <c r="P12" s="14"/>
      <c r="Q12" s="14"/>
    </row>
    <row r="13" spans="1:18" ht="13.5" thickBot="1" x14ac:dyDescent="0.25">
      <c r="A13" s="227" t="s">
        <v>8</v>
      </c>
      <c r="B13" s="228"/>
      <c r="C13" s="18"/>
      <c r="D13" s="19"/>
      <c r="E13" s="19"/>
      <c r="F13" s="19"/>
      <c r="G13" s="19"/>
      <c r="H13" s="19"/>
      <c r="I13" s="19"/>
      <c r="J13" s="19"/>
      <c r="K13" s="19"/>
      <c r="L13" s="19"/>
      <c r="M13" s="19"/>
      <c r="N13" s="20"/>
      <c r="O13" s="21"/>
      <c r="P13" s="21"/>
      <c r="Q13" s="21"/>
    </row>
    <row r="14" spans="1:18" ht="13.5" thickBot="1" x14ac:dyDescent="0.25">
      <c r="A14" s="22"/>
      <c r="B14" s="23"/>
      <c r="C14" s="24"/>
      <c r="D14" s="25"/>
      <c r="E14" s="25"/>
      <c r="F14" s="25"/>
      <c r="G14" s="25"/>
      <c r="H14" s="25"/>
      <c r="I14" s="25"/>
      <c r="J14" s="25"/>
      <c r="K14" s="25"/>
      <c r="L14" s="25"/>
      <c r="M14" s="25"/>
      <c r="N14" s="26"/>
      <c r="O14" s="27"/>
      <c r="P14" s="27"/>
      <c r="Q14" s="27"/>
    </row>
    <row r="15" spans="1:18" x14ac:dyDescent="0.2">
      <c r="A15" s="218" t="s">
        <v>9</v>
      </c>
      <c r="B15" s="28" t="s">
        <v>10</v>
      </c>
      <c r="C15" s="29"/>
      <c r="D15" s="30"/>
      <c r="E15" s="30"/>
      <c r="F15" s="30"/>
      <c r="G15" s="30"/>
      <c r="H15" s="30"/>
      <c r="I15" s="30"/>
      <c r="J15" s="30"/>
      <c r="K15" s="30"/>
      <c r="L15" s="30"/>
      <c r="M15" s="30"/>
      <c r="N15" s="31"/>
      <c r="O15" s="32"/>
      <c r="P15" s="32"/>
      <c r="Q15" s="32"/>
    </row>
    <row r="16" spans="1:18" ht="13.5" thickBot="1" x14ac:dyDescent="0.25">
      <c r="A16" s="222"/>
      <c r="B16" s="33" t="s">
        <v>11</v>
      </c>
      <c r="C16" s="34"/>
      <c r="D16" s="35"/>
      <c r="E16" s="35"/>
      <c r="F16" s="35"/>
      <c r="G16" s="35"/>
      <c r="H16" s="35"/>
      <c r="I16" s="35"/>
      <c r="J16" s="35"/>
      <c r="K16" s="35"/>
      <c r="L16" s="35"/>
      <c r="M16" s="35"/>
      <c r="N16" s="23"/>
      <c r="O16" s="36"/>
      <c r="P16" s="36"/>
      <c r="Q16" s="36"/>
    </row>
    <row r="17" spans="1:17" x14ac:dyDescent="0.2">
      <c r="A17" s="37">
        <v>1</v>
      </c>
      <c r="B17" s="38" t="s">
        <v>12</v>
      </c>
      <c r="C17" s="39"/>
      <c r="D17" s="40"/>
      <c r="E17" s="40"/>
      <c r="F17" s="40"/>
      <c r="G17" s="40"/>
      <c r="H17" s="40"/>
      <c r="I17" s="40"/>
      <c r="J17" s="40"/>
      <c r="K17" s="40"/>
      <c r="L17" s="40"/>
      <c r="M17" s="40"/>
      <c r="N17" s="41"/>
      <c r="O17" s="42">
        <f>SUM(C17:N17)</f>
        <v>0</v>
      </c>
      <c r="P17" s="43">
        <f>+O17/12</f>
        <v>0</v>
      </c>
      <c r="Q17" s="44">
        <f>+O17/24*100</f>
        <v>0</v>
      </c>
    </row>
    <row r="18" spans="1:17" x14ac:dyDescent="0.2">
      <c r="A18" s="45">
        <v>2</v>
      </c>
      <c r="B18" s="46" t="s">
        <v>13</v>
      </c>
      <c r="C18" s="47"/>
      <c r="D18" s="48"/>
      <c r="E18" s="48"/>
      <c r="F18" s="48"/>
      <c r="G18" s="48"/>
      <c r="H18" s="48"/>
      <c r="I18" s="48"/>
      <c r="J18" s="48"/>
      <c r="K18" s="48"/>
      <c r="L18" s="48"/>
      <c r="M18" s="48"/>
      <c r="N18" s="49"/>
      <c r="O18" s="50">
        <f>SUM(C18:N18)</f>
        <v>0</v>
      </c>
      <c r="P18" s="51">
        <f>+O18/12</f>
        <v>0</v>
      </c>
      <c r="Q18" s="52">
        <f>+O18/24*100</f>
        <v>0</v>
      </c>
    </row>
    <row r="19" spans="1:17" x14ac:dyDescent="0.2">
      <c r="A19" s="45">
        <v>3</v>
      </c>
      <c r="B19" s="46" t="s">
        <v>14</v>
      </c>
      <c r="C19" s="47"/>
      <c r="D19" s="48"/>
      <c r="E19" s="48"/>
      <c r="F19" s="48"/>
      <c r="G19" s="48"/>
      <c r="H19" s="48"/>
      <c r="I19" s="48"/>
      <c r="J19" s="48"/>
      <c r="K19" s="48"/>
      <c r="L19" s="48"/>
      <c r="M19" s="48"/>
      <c r="N19" s="49"/>
      <c r="O19" s="50">
        <f>SUM(C19:N19)</f>
        <v>0</v>
      </c>
      <c r="P19" s="51">
        <f>+O19/12</f>
        <v>0</v>
      </c>
      <c r="Q19" s="52">
        <f>+O19/24*100</f>
        <v>0</v>
      </c>
    </row>
    <row r="20" spans="1:17" x14ac:dyDescent="0.2">
      <c r="A20" s="45">
        <v>4</v>
      </c>
      <c r="B20" s="46" t="s">
        <v>15</v>
      </c>
      <c r="C20" s="47"/>
      <c r="D20" s="48"/>
      <c r="E20" s="48"/>
      <c r="F20" s="48"/>
      <c r="G20" s="48"/>
      <c r="H20" s="48"/>
      <c r="I20" s="48"/>
      <c r="J20" s="48"/>
      <c r="K20" s="48"/>
      <c r="L20" s="48"/>
      <c r="M20" s="48"/>
      <c r="N20" s="49"/>
      <c r="O20" s="50">
        <f>SUM(C20:N20)</f>
        <v>0</v>
      </c>
      <c r="P20" s="51">
        <f>+O20/12</f>
        <v>0</v>
      </c>
      <c r="Q20" s="52">
        <f>+O20/24*100</f>
        <v>0</v>
      </c>
    </row>
    <row r="21" spans="1:17" ht="13.5" thickBot="1" x14ac:dyDescent="0.25">
      <c r="A21" s="53">
        <v>5</v>
      </c>
      <c r="B21" s="54" t="s">
        <v>16</v>
      </c>
      <c r="C21" s="55"/>
      <c r="D21" s="56"/>
      <c r="E21" s="56"/>
      <c r="F21" s="56"/>
      <c r="G21" s="56"/>
      <c r="H21" s="56"/>
      <c r="I21" s="56"/>
      <c r="J21" s="56"/>
      <c r="K21" s="56"/>
      <c r="L21" s="56"/>
      <c r="M21" s="56"/>
      <c r="N21" s="57"/>
      <c r="O21" s="50">
        <f>SUM(C21:N21)</f>
        <v>0</v>
      </c>
      <c r="P21" s="58">
        <f>+O21/12</f>
        <v>0</v>
      </c>
      <c r="Q21" s="59">
        <f>+O21/24*100</f>
        <v>0</v>
      </c>
    </row>
    <row r="22" spans="1:17" ht="15.75" customHeight="1" thickBot="1" x14ac:dyDescent="0.25">
      <c r="A22" s="209" t="s">
        <v>17</v>
      </c>
      <c r="B22" s="210"/>
      <c r="C22" s="60">
        <f>SUM(C17:C21)/10*100</f>
        <v>0</v>
      </c>
      <c r="D22" s="61">
        <f t="shared" ref="D22:N22" si="0">SUM(D17:D21)/10*100</f>
        <v>0</v>
      </c>
      <c r="E22" s="61">
        <f t="shared" si="0"/>
        <v>0</v>
      </c>
      <c r="F22" s="61">
        <f t="shared" si="0"/>
        <v>0</v>
      </c>
      <c r="G22" s="61">
        <f t="shared" si="0"/>
        <v>0</v>
      </c>
      <c r="H22" s="61">
        <f t="shared" si="0"/>
        <v>0</v>
      </c>
      <c r="I22" s="61">
        <f t="shared" si="0"/>
        <v>0</v>
      </c>
      <c r="J22" s="61">
        <f t="shared" si="0"/>
        <v>0</v>
      </c>
      <c r="K22" s="61">
        <f t="shared" si="0"/>
        <v>0</v>
      </c>
      <c r="L22" s="61">
        <f t="shared" si="0"/>
        <v>0</v>
      </c>
      <c r="M22" s="61">
        <f t="shared" si="0"/>
        <v>0</v>
      </c>
      <c r="N22" s="62">
        <f t="shared" si="0"/>
        <v>0</v>
      </c>
      <c r="O22" s="63">
        <f>SUM(O17:O21)</f>
        <v>0</v>
      </c>
      <c r="P22" s="64">
        <f>SUM(P17:P21)</f>
        <v>0</v>
      </c>
      <c r="Q22" s="59">
        <f>+O22/120*100</f>
        <v>0</v>
      </c>
    </row>
    <row r="23" spans="1:17" ht="15.75" customHeight="1" thickBot="1" x14ac:dyDescent="0.25">
      <c r="A23" s="211" t="s">
        <v>18</v>
      </c>
      <c r="B23" s="212"/>
      <c r="C23" s="65"/>
      <c r="D23" s="66"/>
      <c r="E23" s="66"/>
      <c r="F23" s="66"/>
      <c r="G23" s="66"/>
      <c r="H23" s="66"/>
      <c r="I23" s="66"/>
      <c r="J23" s="66"/>
      <c r="K23" s="66"/>
      <c r="L23" s="66"/>
      <c r="M23" s="66"/>
      <c r="N23" s="66"/>
      <c r="O23" s="67"/>
      <c r="P23" s="68"/>
      <c r="Q23" s="69"/>
    </row>
    <row r="24" spans="1:17" x14ac:dyDescent="0.2">
      <c r="A24" s="70">
        <v>1</v>
      </c>
      <c r="B24" s="71" t="s">
        <v>19</v>
      </c>
      <c r="C24" s="72"/>
      <c r="D24" s="73"/>
      <c r="E24" s="73"/>
      <c r="F24" s="73"/>
      <c r="G24" s="73"/>
      <c r="H24" s="73"/>
      <c r="I24" s="73"/>
      <c r="J24" s="73"/>
      <c r="K24" s="73"/>
      <c r="L24" s="73"/>
      <c r="M24" s="73"/>
      <c r="N24" s="74"/>
      <c r="O24" s="75">
        <f t="shared" ref="O24:O39" si="1">SUM(C24:N24)</f>
        <v>0</v>
      </c>
      <c r="P24" s="44">
        <f t="shared" ref="P24:P39" si="2">+O24/12</f>
        <v>0</v>
      </c>
      <c r="Q24" s="76">
        <f t="shared" ref="Q24:Q39" si="3">+O24/24*100</f>
        <v>0</v>
      </c>
    </row>
    <row r="25" spans="1:17" x14ac:dyDescent="0.2">
      <c r="A25" s="77">
        <v>2</v>
      </c>
      <c r="B25" s="78" t="s">
        <v>20</v>
      </c>
      <c r="C25" s="79"/>
      <c r="D25" s="80"/>
      <c r="E25" s="80"/>
      <c r="F25" s="80"/>
      <c r="G25" s="80"/>
      <c r="H25" s="80"/>
      <c r="I25" s="80"/>
      <c r="J25" s="80"/>
      <c r="K25" s="80"/>
      <c r="L25" s="80"/>
      <c r="M25" s="80"/>
      <c r="N25" s="81"/>
      <c r="O25" s="82">
        <f t="shared" si="1"/>
        <v>0</v>
      </c>
      <c r="P25" s="52">
        <f t="shared" si="2"/>
        <v>0</v>
      </c>
      <c r="Q25" s="83">
        <f t="shared" si="3"/>
        <v>0</v>
      </c>
    </row>
    <row r="26" spans="1:17" x14ac:dyDescent="0.2">
      <c r="A26" s="77">
        <v>3</v>
      </c>
      <c r="B26" s="78" t="s">
        <v>21</v>
      </c>
      <c r="C26" s="79"/>
      <c r="D26" s="80"/>
      <c r="E26" s="80"/>
      <c r="F26" s="80"/>
      <c r="G26" s="80"/>
      <c r="H26" s="80"/>
      <c r="I26" s="80"/>
      <c r="J26" s="80"/>
      <c r="K26" s="80"/>
      <c r="L26" s="80"/>
      <c r="M26" s="80"/>
      <c r="N26" s="81"/>
      <c r="O26" s="82">
        <f t="shared" si="1"/>
        <v>0</v>
      </c>
      <c r="P26" s="52">
        <f t="shared" si="2"/>
        <v>0</v>
      </c>
      <c r="Q26" s="83">
        <f t="shared" si="3"/>
        <v>0</v>
      </c>
    </row>
    <row r="27" spans="1:17" x14ac:dyDescent="0.2">
      <c r="A27" s="77">
        <v>4</v>
      </c>
      <c r="B27" s="78" t="s">
        <v>22</v>
      </c>
      <c r="C27" s="79"/>
      <c r="D27" s="80"/>
      <c r="E27" s="80"/>
      <c r="F27" s="80"/>
      <c r="G27" s="80"/>
      <c r="H27" s="80"/>
      <c r="I27" s="80"/>
      <c r="J27" s="80"/>
      <c r="K27" s="80"/>
      <c r="L27" s="80"/>
      <c r="M27" s="80"/>
      <c r="N27" s="81"/>
      <c r="O27" s="82">
        <f t="shared" si="1"/>
        <v>0</v>
      </c>
      <c r="P27" s="52">
        <f t="shared" si="2"/>
        <v>0</v>
      </c>
      <c r="Q27" s="83">
        <f t="shared" si="3"/>
        <v>0</v>
      </c>
    </row>
    <row r="28" spans="1:17" x14ac:dyDescent="0.2">
      <c r="A28" s="77">
        <v>5</v>
      </c>
      <c r="B28" s="78" t="s">
        <v>23</v>
      </c>
      <c r="C28" s="79"/>
      <c r="D28" s="80"/>
      <c r="E28" s="80"/>
      <c r="F28" s="80"/>
      <c r="G28" s="80"/>
      <c r="H28" s="80"/>
      <c r="I28" s="80"/>
      <c r="J28" s="80"/>
      <c r="K28" s="80"/>
      <c r="L28" s="80"/>
      <c r="M28" s="80"/>
      <c r="N28" s="81"/>
      <c r="O28" s="82">
        <f t="shared" si="1"/>
        <v>0</v>
      </c>
      <c r="P28" s="52">
        <f t="shared" si="2"/>
        <v>0</v>
      </c>
      <c r="Q28" s="83">
        <f t="shared" si="3"/>
        <v>0</v>
      </c>
    </row>
    <row r="29" spans="1:17" x14ac:dyDescent="0.2">
      <c r="A29" s="77">
        <v>6</v>
      </c>
      <c r="B29" s="78" t="s">
        <v>24</v>
      </c>
      <c r="C29" s="79"/>
      <c r="D29" s="80"/>
      <c r="E29" s="80"/>
      <c r="F29" s="80"/>
      <c r="G29" s="80"/>
      <c r="H29" s="80"/>
      <c r="I29" s="80"/>
      <c r="J29" s="80"/>
      <c r="K29" s="80"/>
      <c r="L29" s="80"/>
      <c r="M29" s="80"/>
      <c r="N29" s="81"/>
      <c r="O29" s="82">
        <f t="shared" si="1"/>
        <v>0</v>
      </c>
      <c r="P29" s="52">
        <f t="shared" si="2"/>
        <v>0</v>
      </c>
      <c r="Q29" s="83">
        <f t="shared" si="3"/>
        <v>0</v>
      </c>
    </row>
    <row r="30" spans="1:17" x14ac:dyDescent="0.2">
      <c r="A30" s="77">
        <v>7</v>
      </c>
      <c r="B30" s="78" t="s">
        <v>25</v>
      </c>
      <c r="C30" s="79"/>
      <c r="D30" s="80"/>
      <c r="E30" s="80"/>
      <c r="F30" s="80"/>
      <c r="G30" s="80"/>
      <c r="H30" s="80"/>
      <c r="I30" s="80"/>
      <c r="J30" s="80"/>
      <c r="K30" s="80"/>
      <c r="L30" s="80"/>
      <c r="M30" s="80"/>
      <c r="N30" s="81"/>
      <c r="O30" s="82">
        <f t="shared" si="1"/>
        <v>0</v>
      </c>
      <c r="P30" s="52">
        <f t="shared" si="2"/>
        <v>0</v>
      </c>
      <c r="Q30" s="83">
        <f t="shared" si="3"/>
        <v>0</v>
      </c>
    </row>
    <row r="31" spans="1:17" x14ac:dyDescent="0.2">
      <c r="A31" s="77">
        <v>8</v>
      </c>
      <c r="B31" s="78" t="s">
        <v>26</v>
      </c>
      <c r="C31" s="79"/>
      <c r="D31" s="80"/>
      <c r="E31" s="80"/>
      <c r="F31" s="80"/>
      <c r="G31" s="80"/>
      <c r="H31" s="80"/>
      <c r="I31" s="80"/>
      <c r="J31" s="80"/>
      <c r="K31" s="80"/>
      <c r="L31" s="80"/>
      <c r="M31" s="80"/>
      <c r="N31" s="81"/>
      <c r="O31" s="82">
        <f t="shared" si="1"/>
        <v>0</v>
      </c>
      <c r="P31" s="52">
        <f t="shared" si="2"/>
        <v>0</v>
      </c>
      <c r="Q31" s="83">
        <f t="shared" si="3"/>
        <v>0</v>
      </c>
    </row>
    <row r="32" spans="1:17" x14ac:dyDescent="0.2">
      <c r="A32" s="77">
        <v>9</v>
      </c>
      <c r="B32" s="78" t="s">
        <v>27</v>
      </c>
      <c r="C32" s="79"/>
      <c r="D32" s="80"/>
      <c r="E32" s="80"/>
      <c r="F32" s="80"/>
      <c r="G32" s="80"/>
      <c r="H32" s="80"/>
      <c r="I32" s="80"/>
      <c r="J32" s="80"/>
      <c r="K32" s="80"/>
      <c r="L32" s="80"/>
      <c r="M32" s="80"/>
      <c r="N32" s="81"/>
      <c r="O32" s="82">
        <f t="shared" si="1"/>
        <v>0</v>
      </c>
      <c r="P32" s="52">
        <f t="shared" si="2"/>
        <v>0</v>
      </c>
      <c r="Q32" s="83">
        <f t="shared" si="3"/>
        <v>0</v>
      </c>
    </row>
    <row r="33" spans="1:17" x14ac:dyDescent="0.2">
      <c r="A33" s="77">
        <v>10</v>
      </c>
      <c r="B33" s="78" t="s">
        <v>28</v>
      </c>
      <c r="C33" s="79"/>
      <c r="D33" s="80"/>
      <c r="E33" s="80"/>
      <c r="F33" s="80"/>
      <c r="G33" s="80"/>
      <c r="H33" s="80"/>
      <c r="I33" s="80"/>
      <c r="J33" s="80"/>
      <c r="K33" s="80"/>
      <c r="L33" s="80"/>
      <c r="M33" s="80"/>
      <c r="N33" s="81"/>
      <c r="O33" s="82">
        <f t="shared" si="1"/>
        <v>0</v>
      </c>
      <c r="P33" s="52">
        <f t="shared" si="2"/>
        <v>0</v>
      </c>
      <c r="Q33" s="83">
        <f t="shared" si="3"/>
        <v>0</v>
      </c>
    </row>
    <row r="34" spans="1:17" x14ac:dyDescent="0.2">
      <c r="A34" s="77">
        <v>11</v>
      </c>
      <c r="B34" s="78" t="s">
        <v>29</v>
      </c>
      <c r="C34" s="79"/>
      <c r="D34" s="80"/>
      <c r="E34" s="80"/>
      <c r="F34" s="80"/>
      <c r="G34" s="80"/>
      <c r="H34" s="80"/>
      <c r="I34" s="80"/>
      <c r="J34" s="80"/>
      <c r="K34" s="80"/>
      <c r="L34" s="80"/>
      <c r="M34" s="80"/>
      <c r="N34" s="81"/>
      <c r="O34" s="82">
        <f t="shared" si="1"/>
        <v>0</v>
      </c>
      <c r="P34" s="52">
        <f t="shared" si="2"/>
        <v>0</v>
      </c>
      <c r="Q34" s="83">
        <f t="shared" si="3"/>
        <v>0</v>
      </c>
    </row>
    <row r="35" spans="1:17" x14ac:dyDescent="0.2">
      <c r="A35" s="77">
        <v>12</v>
      </c>
      <c r="B35" s="78" t="s">
        <v>30</v>
      </c>
      <c r="C35" s="79"/>
      <c r="D35" s="80"/>
      <c r="E35" s="80"/>
      <c r="F35" s="80"/>
      <c r="G35" s="80"/>
      <c r="H35" s="80"/>
      <c r="I35" s="80"/>
      <c r="J35" s="80"/>
      <c r="K35" s="80"/>
      <c r="L35" s="80"/>
      <c r="M35" s="80"/>
      <c r="N35" s="81"/>
      <c r="O35" s="82">
        <f t="shared" si="1"/>
        <v>0</v>
      </c>
      <c r="P35" s="52">
        <f t="shared" si="2"/>
        <v>0</v>
      </c>
      <c r="Q35" s="83">
        <f t="shared" si="3"/>
        <v>0</v>
      </c>
    </row>
    <row r="36" spans="1:17" x14ac:dyDescent="0.2">
      <c r="A36" s="77">
        <v>13</v>
      </c>
      <c r="B36" s="78" t="s">
        <v>31</v>
      </c>
      <c r="C36" s="79"/>
      <c r="D36" s="80"/>
      <c r="E36" s="80"/>
      <c r="F36" s="80"/>
      <c r="G36" s="80"/>
      <c r="H36" s="80"/>
      <c r="I36" s="80"/>
      <c r="J36" s="80"/>
      <c r="K36" s="80"/>
      <c r="L36" s="80"/>
      <c r="M36" s="80"/>
      <c r="N36" s="81"/>
      <c r="O36" s="82">
        <f t="shared" si="1"/>
        <v>0</v>
      </c>
      <c r="P36" s="52">
        <f t="shared" si="2"/>
        <v>0</v>
      </c>
      <c r="Q36" s="83">
        <f t="shared" si="3"/>
        <v>0</v>
      </c>
    </row>
    <row r="37" spans="1:17" x14ac:dyDescent="0.2">
      <c r="A37" s="77">
        <v>14</v>
      </c>
      <c r="B37" s="78" t="s">
        <v>32</v>
      </c>
      <c r="C37" s="79"/>
      <c r="D37" s="80"/>
      <c r="E37" s="80"/>
      <c r="F37" s="80"/>
      <c r="G37" s="80"/>
      <c r="H37" s="80"/>
      <c r="I37" s="80"/>
      <c r="J37" s="80"/>
      <c r="K37" s="80"/>
      <c r="L37" s="80"/>
      <c r="M37" s="80"/>
      <c r="N37" s="81"/>
      <c r="O37" s="82">
        <f t="shared" si="1"/>
        <v>0</v>
      </c>
      <c r="P37" s="52">
        <f t="shared" si="2"/>
        <v>0</v>
      </c>
      <c r="Q37" s="83">
        <f t="shared" si="3"/>
        <v>0</v>
      </c>
    </row>
    <row r="38" spans="1:17" x14ac:dyDescent="0.2">
      <c r="A38" s="77">
        <v>15</v>
      </c>
      <c r="B38" s="78" t="s">
        <v>33</v>
      </c>
      <c r="C38" s="79"/>
      <c r="D38" s="80"/>
      <c r="E38" s="80"/>
      <c r="F38" s="80"/>
      <c r="G38" s="80"/>
      <c r="H38" s="80"/>
      <c r="I38" s="80"/>
      <c r="J38" s="80"/>
      <c r="K38" s="80"/>
      <c r="L38" s="80"/>
      <c r="M38" s="80"/>
      <c r="N38" s="81"/>
      <c r="O38" s="82">
        <f t="shared" si="1"/>
        <v>0</v>
      </c>
      <c r="P38" s="52">
        <f t="shared" si="2"/>
        <v>0</v>
      </c>
      <c r="Q38" s="83">
        <f t="shared" si="3"/>
        <v>0</v>
      </c>
    </row>
    <row r="39" spans="1:17" ht="13.5" thickBot="1" x14ac:dyDescent="0.25">
      <c r="A39" s="77">
        <v>16</v>
      </c>
      <c r="B39" s="78" t="s">
        <v>34</v>
      </c>
      <c r="C39" s="84"/>
      <c r="D39" s="85"/>
      <c r="E39" s="85"/>
      <c r="F39" s="85"/>
      <c r="G39" s="85"/>
      <c r="H39" s="85"/>
      <c r="I39" s="85"/>
      <c r="J39" s="85"/>
      <c r="K39" s="85"/>
      <c r="L39" s="85"/>
      <c r="M39" s="85"/>
      <c r="N39" s="86"/>
      <c r="O39" s="87">
        <f t="shared" si="1"/>
        <v>0</v>
      </c>
      <c r="P39" s="59">
        <f t="shared" si="2"/>
        <v>0</v>
      </c>
      <c r="Q39" s="88">
        <f t="shared" si="3"/>
        <v>0</v>
      </c>
    </row>
    <row r="40" spans="1:17" ht="13.5" thickBot="1" x14ac:dyDescent="0.25">
      <c r="A40" s="213" t="s">
        <v>17</v>
      </c>
      <c r="B40" s="214"/>
      <c r="C40" s="60">
        <f>SUM(C24:C39)/32*100</f>
        <v>0</v>
      </c>
      <c r="D40" s="61">
        <f t="shared" ref="D40:N40" si="4">SUM(D24:D39)/32*100</f>
        <v>0</v>
      </c>
      <c r="E40" s="61">
        <f t="shared" si="4"/>
        <v>0</v>
      </c>
      <c r="F40" s="61">
        <f t="shared" si="4"/>
        <v>0</v>
      </c>
      <c r="G40" s="61">
        <f t="shared" si="4"/>
        <v>0</v>
      </c>
      <c r="H40" s="61">
        <f t="shared" si="4"/>
        <v>0</v>
      </c>
      <c r="I40" s="61">
        <f t="shared" si="4"/>
        <v>0</v>
      </c>
      <c r="J40" s="61">
        <f t="shared" si="4"/>
        <v>0</v>
      </c>
      <c r="K40" s="61">
        <f t="shared" si="4"/>
        <v>0</v>
      </c>
      <c r="L40" s="61">
        <f t="shared" si="4"/>
        <v>0</v>
      </c>
      <c r="M40" s="61">
        <f t="shared" si="4"/>
        <v>0</v>
      </c>
      <c r="N40" s="62">
        <f t="shared" si="4"/>
        <v>0</v>
      </c>
      <c r="O40" s="89">
        <f>SUM(O24:O39)</f>
        <v>0</v>
      </c>
      <c r="P40" s="62">
        <f>SUM(P24:P39)</f>
        <v>0</v>
      </c>
      <c r="Q40" s="90">
        <f>+O40/120*100</f>
        <v>0</v>
      </c>
    </row>
    <row r="41" spans="1:17" ht="13.5" thickBot="1" x14ac:dyDescent="0.25">
      <c r="A41" s="213" t="s">
        <v>35</v>
      </c>
      <c r="B41" s="215"/>
      <c r="C41" s="91"/>
      <c r="D41" s="66"/>
      <c r="E41" s="66"/>
      <c r="F41" s="66"/>
      <c r="G41" s="66"/>
      <c r="H41" s="66"/>
      <c r="I41" s="66"/>
      <c r="J41" s="66"/>
      <c r="K41" s="66"/>
      <c r="L41" s="66"/>
      <c r="M41" s="66"/>
      <c r="N41" s="92"/>
      <c r="O41" s="93"/>
      <c r="P41" s="93"/>
      <c r="Q41" s="93"/>
    </row>
    <row r="42" spans="1:17" x14ac:dyDescent="0.2">
      <c r="A42" s="94">
        <v>1</v>
      </c>
      <c r="B42" s="95" t="s">
        <v>36</v>
      </c>
      <c r="C42" s="72"/>
      <c r="D42" s="73"/>
      <c r="E42" s="73"/>
      <c r="F42" s="73"/>
      <c r="G42" s="73"/>
      <c r="H42" s="73"/>
      <c r="I42" s="73"/>
      <c r="J42" s="73"/>
      <c r="K42" s="73"/>
      <c r="L42" s="73"/>
      <c r="M42" s="73"/>
      <c r="N42" s="74"/>
      <c r="O42" s="75">
        <f t="shared" ref="O42:O54" si="5">SUM(C42:N42)</f>
        <v>0</v>
      </c>
      <c r="P42" s="44">
        <f t="shared" ref="P42:P54" si="6">+O42/12</f>
        <v>0</v>
      </c>
      <c r="Q42" s="76">
        <f t="shared" ref="Q42:Q54" si="7">+O42/24*100</f>
        <v>0</v>
      </c>
    </row>
    <row r="43" spans="1:17" x14ac:dyDescent="0.2">
      <c r="A43" s="77">
        <v>2</v>
      </c>
      <c r="B43" s="78" t="s">
        <v>37</v>
      </c>
      <c r="C43" s="79"/>
      <c r="D43" s="80"/>
      <c r="E43" s="80"/>
      <c r="F43" s="80"/>
      <c r="G43" s="80"/>
      <c r="H43" s="80"/>
      <c r="I43" s="80"/>
      <c r="J43" s="80"/>
      <c r="K43" s="80"/>
      <c r="L43" s="80"/>
      <c r="M43" s="80"/>
      <c r="N43" s="81"/>
      <c r="O43" s="82">
        <f t="shared" si="5"/>
        <v>0</v>
      </c>
      <c r="P43" s="52">
        <f t="shared" si="6"/>
        <v>0</v>
      </c>
      <c r="Q43" s="83">
        <f t="shared" si="7"/>
        <v>0</v>
      </c>
    </row>
    <row r="44" spans="1:17" x14ac:dyDescent="0.2">
      <c r="A44" s="77">
        <v>3</v>
      </c>
      <c r="B44" s="78" t="s">
        <v>38</v>
      </c>
      <c r="C44" s="79"/>
      <c r="D44" s="80"/>
      <c r="E44" s="80"/>
      <c r="F44" s="80"/>
      <c r="G44" s="80"/>
      <c r="H44" s="80"/>
      <c r="I44" s="80"/>
      <c r="J44" s="80"/>
      <c r="K44" s="80"/>
      <c r="L44" s="80"/>
      <c r="M44" s="80"/>
      <c r="N44" s="81"/>
      <c r="O44" s="82">
        <f t="shared" si="5"/>
        <v>0</v>
      </c>
      <c r="P44" s="52">
        <f t="shared" si="6"/>
        <v>0</v>
      </c>
      <c r="Q44" s="83">
        <f t="shared" si="7"/>
        <v>0</v>
      </c>
    </row>
    <row r="45" spans="1:17" x14ac:dyDescent="0.2">
      <c r="A45" s="77">
        <v>4</v>
      </c>
      <c r="B45" s="78" t="s">
        <v>39</v>
      </c>
      <c r="C45" s="79"/>
      <c r="D45" s="80"/>
      <c r="E45" s="80"/>
      <c r="F45" s="80"/>
      <c r="G45" s="80"/>
      <c r="H45" s="80"/>
      <c r="I45" s="80"/>
      <c r="J45" s="80"/>
      <c r="K45" s="80"/>
      <c r="L45" s="80"/>
      <c r="M45" s="80"/>
      <c r="N45" s="81"/>
      <c r="O45" s="82">
        <f t="shared" si="5"/>
        <v>0</v>
      </c>
      <c r="P45" s="52">
        <f t="shared" si="6"/>
        <v>0</v>
      </c>
      <c r="Q45" s="83">
        <f t="shared" si="7"/>
        <v>0</v>
      </c>
    </row>
    <row r="46" spans="1:17" x14ac:dyDescent="0.2">
      <c r="A46" s="77">
        <v>5</v>
      </c>
      <c r="B46" s="78" t="s">
        <v>40</v>
      </c>
      <c r="C46" s="79"/>
      <c r="D46" s="80"/>
      <c r="E46" s="80"/>
      <c r="F46" s="80"/>
      <c r="G46" s="80"/>
      <c r="H46" s="80"/>
      <c r="I46" s="80"/>
      <c r="J46" s="80"/>
      <c r="K46" s="80"/>
      <c r="L46" s="80"/>
      <c r="M46" s="80"/>
      <c r="N46" s="81"/>
      <c r="O46" s="82">
        <f t="shared" si="5"/>
        <v>0</v>
      </c>
      <c r="P46" s="52">
        <f t="shared" si="6"/>
        <v>0</v>
      </c>
      <c r="Q46" s="83">
        <f t="shared" si="7"/>
        <v>0</v>
      </c>
    </row>
    <row r="47" spans="1:17" x14ac:dyDescent="0.2">
      <c r="A47" s="77">
        <v>6</v>
      </c>
      <c r="B47" s="78" t="s">
        <v>41</v>
      </c>
      <c r="C47" s="79"/>
      <c r="D47" s="80"/>
      <c r="E47" s="80"/>
      <c r="F47" s="80"/>
      <c r="G47" s="80"/>
      <c r="H47" s="80"/>
      <c r="I47" s="80"/>
      <c r="J47" s="80"/>
      <c r="K47" s="80"/>
      <c r="L47" s="80"/>
      <c r="M47" s="80"/>
      <c r="N47" s="81"/>
      <c r="O47" s="82">
        <f t="shared" si="5"/>
        <v>0</v>
      </c>
      <c r="P47" s="52">
        <f t="shared" si="6"/>
        <v>0</v>
      </c>
      <c r="Q47" s="83">
        <f t="shared" si="7"/>
        <v>0</v>
      </c>
    </row>
    <row r="48" spans="1:17" x14ac:dyDescent="0.2">
      <c r="A48" s="77">
        <v>7</v>
      </c>
      <c r="B48" s="78" t="s">
        <v>42</v>
      </c>
      <c r="C48" s="79"/>
      <c r="D48" s="80"/>
      <c r="E48" s="80"/>
      <c r="F48" s="80"/>
      <c r="G48" s="80"/>
      <c r="H48" s="80"/>
      <c r="I48" s="80"/>
      <c r="J48" s="80"/>
      <c r="K48" s="80"/>
      <c r="L48" s="80"/>
      <c r="M48" s="80"/>
      <c r="N48" s="81"/>
      <c r="O48" s="82">
        <f t="shared" si="5"/>
        <v>0</v>
      </c>
      <c r="P48" s="52">
        <f t="shared" si="6"/>
        <v>0</v>
      </c>
      <c r="Q48" s="83">
        <f t="shared" si="7"/>
        <v>0</v>
      </c>
    </row>
    <row r="49" spans="1:17" x14ac:dyDescent="0.2">
      <c r="A49" s="77">
        <v>8</v>
      </c>
      <c r="B49" s="78" t="s">
        <v>43</v>
      </c>
      <c r="C49" s="79"/>
      <c r="D49" s="80"/>
      <c r="E49" s="80"/>
      <c r="F49" s="80"/>
      <c r="G49" s="80"/>
      <c r="H49" s="80"/>
      <c r="I49" s="80"/>
      <c r="J49" s="80"/>
      <c r="K49" s="80"/>
      <c r="L49" s="80"/>
      <c r="M49" s="80"/>
      <c r="N49" s="81"/>
      <c r="O49" s="82">
        <f t="shared" si="5"/>
        <v>0</v>
      </c>
      <c r="P49" s="52">
        <f t="shared" si="6"/>
        <v>0</v>
      </c>
      <c r="Q49" s="83">
        <f t="shared" si="7"/>
        <v>0</v>
      </c>
    </row>
    <row r="50" spans="1:17" x14ac:dyDescent="0.2">
      <c r="A50" s="77">
        <v>9</v>
      </c>
      <c r="B50" s="78" t="s">
        <v>44</v>
      </c>
      <c r="C50" s="79"/>
      <c r="D50" s="80"/>
      <c r="E50" s="80"/>
      <c r="F50" s="80"/>
      <c r="G50" s="80"/>
      <c r="H50" s="80"/>
      <c r="I50" s="80"/>
      <c r="J50" s="80"/>
      <c r="K50" s="80"/>
      <c r="L50" s="80"/>
      <c r="M50" s="80"/>
      <c r="N50" s="81"/>
      <c r="O50" s="82">
        <f t="shared" si="5"/>
        <v>0</v>
      </c>
      <c r="P50" s="52">
        <f t="shared" si="6"/>
        <v>0</v>
      </c>
      <c r="Q50" s="83">
        <f t="shared" si="7"/>
        <v>0</v>
      </c>
    </row>
    <row r="51" spans="1:17" x14ac:dyDescent="0.2">
      <c r="A51" s="77">
        <v>10</v>
      </c>
      <c r="B51" s="78" t="s">
        <v>31</v>
      </c>
      <c r="C51" s="79"/>
      <c r="D51" s="80"/>
      <c r="E51" s="80"/>
      <c r="F51" s="80"/>
      <c r="G51" s="80"/>
      <c r="H51" s="80"/>
      <c r="I51" s="80"/>
      <c r="J51" s="80"/>
      <c r="K51" s="80"/>
      <c r="L51" s="80"/>
      <c r="M51" s="80"/>
      <c r="N51" s="81"/>
      <c r="O51" s="82">
        <f t="shared" si="5"/>
        <v>0</v>
      </c>
      <c r="P51" s="52">
        <f t="shared" si="6"/>
        <v>0</v>
      </c>
      <c r="Q51" s="83">
        <f t="shared" si="7"/>
        <v>0</v>
      </c>
    </row>
    <row r="52" spans="1:17" x14ac:dyDescent="0.2">
      <c r="A52" s="77">
        <v>11</v>
      </c>
      <c r="B52" s="78" t="s">
        <v>32</v>
      </c>
      <c r="C52" s="79"/>
      <c r="D52" s="80"/>
      <c r="E52" s="80"/>
      <c r="F52" s="80"/>
      <c r="G52" s="80"/>
      <c r="H52" s="80"/>
      <c r="I52" s="80"/>
      <c r="J52" s="80"/>
      <c r="K52" s="80"/>
      <c r="L52" s="80"/>
      <c r="M52" s="80"/>
      <c r="N52" s="81"/>
      <c r="O52" s="82">
        <f t="shared" si="5"/>
        <v>0</v>
      </c>
      <c r="P52" s="52">
        <f t="shared" si="6"/>
        <v>0</v>
      </c>
      <c r="Q52" s="83">
        <f t="shared" si="7"/>
        <v>0</v>
      </c>
    </row>
    <row r="53" spans="1:17" x14ac:dyDescent="0.2">
      <c r="A53" s="77">
        <v>12</v>
      </c>
      <c r="B53" s="78" t="s">
        <v>33</v>
      </c>
      <c r="C53" s="79"/>
      <c r="D53" s="80"/>
      <c r="E53" s="80"/>
      <c r="F53" s="80"/>
      <c r="G53" s="80"/>
      <c r="H53" s="80"/>
      <c r="I53" s="80"/>
      <c r="J53" s="80"/>
      <c r="K53" s="80"/>
      <c r="L53" s="80"/>
      <c r="M53" s="80"/>
      <c r="N53" s="81"/>
      <c r="O53" s="82">
        <f t="shared" si="5"/>
        <v>0</v>
      </c>
      <c r="P53" s="52">
        <f t="shared" si="6"/>
        <v>0</v>
      </c>
      <c r="Q53" s="83">
        <f t="shared" si="7"/>
        <v>0</v>
      </c>
    </row>
    <row r="54" spans="1:17" ht="13.5" thickBot="1" x14ac:dyDescent="0.25">
      <c r="A54" s="96">
        <v>13</v>
      </c>
      <c r="B54" s="97" t="s">
        <v>34</v>
      </c>
      <c r="C54" s="84"/>
      <c r="D54" s="85"/>
      <c r="E54" s="85"/>
      <c r="F54" s="85"/>
      <c r="G54" s="85"/>
      <c r="H54" s="85"/>
      <c r="I54" s="85"/>
      <c r="J54" s="85"/>
      <c r="K54" s="85"/>
      <c r="L54" s="85"/>
      <c r="M54" s="85"/>
      <c r="N54" s="86"/>
      <c r="O54" s="87">
        <f t="shared" si="5"/>
        <v>0</v>
      </c>
      <c r="P54" s="59">
        <f t="shared" si="6"/>
        <v>0</v>
      </c>
      <c r="Q54" s="88">
        <f t="shared" si="7"/>
        <v>0</v>
      </c>
    </row>
    <row r="55" spans="1:17" ht="13.5" thickBot="1" x14ac:dyDescent="0.25">
      <c r="A55" s="216" t="s">
        <v>17</v>
      </c>
      <c r="B55" s="217"/>
      <c r="C55" s="60">
        <f>SUM(C42:C54)/26*100</f>
        <v>0</v>
      </c>
      <c r="D55" s="61">
        <f t="shared" ref="D55:N55" si="8">SUM(D42:D54)/26*100</f>
        <v>0</v>
      </c>
      <c r="E55" s="61">
        <f t="shared" si="8"/>
        <v>0</v>
      </c>
      <c r="F55" s="61">
        <f t="shared" si="8"/>
        <v>0</v>
      </c>
      <c r="G55" s="61">
        <f t="shared" si="8"/>
        <v>0</v>
      </c>
      <c r="H55" s="61">
        <f t="shared" si="8"/>
        <v>0</v>
      </c>
      <c r="I55" s="61">
        <f t="shared" si="8"/>
        <v>0</v>
      </c>
      <c r="J55" s="61">
        <f t="shared" si="8"/>
        <v>0</v>
      </c>
      <c r="K55" s="61">
        <f t="shared" si="8"/>
        <v>0</v>
      </c>
      <c r="L55" s="61">
        <f t="shared" si="8"/>
        <v>0</v>
      </c>
      <c r="M55" s="61">
        <f t="shared" si="8"/>
        <v>0</v>
      </c>
      <c r="N55" s="61">
        <f t="shared" si="8"/>
        <v>0</v>
      </c>
      <c r="O55" s="89">
        <f>SUM(O42:O54)</f>
        <v>0</v>
      </c>
      <c r="P55" s="62">
        <f>SUM(P42:P54)</f>
        <v>0</v>
      </c>
      <c r="Q55" s="90">
        <f>+O55/120*100</f>
        <v>0</v>
      </c>
    </row>
    <row r="56" spans="1:17" ht="13.5" thickBot="1" x14ac:dyDescent="0.25">
      <c r="A56" s="218" t="s">
        <v>45</v>
      </c>
      <c r="B56" s="219"/>
      <c r="C56" s="98"/>
      <c r="D56" s="99"/>
      <c r="E56" s="99"/>
      <c r="F56" s="99"/>
      <c r="G56" s="99"/>
      <c r="H56" s="99"/>
      <c r="I56" s="99"/>
      <c r="J56" s="99"/>
      <c r="K56" s="99"/>
      <c r="L56" s="99"/>
      <c r="M56" s="99"/>
      <c r="N56" s="100"/>
      <c r="O56" s="101"/>
      <c r="P56" s="101"/>
      <c r="Q56" s="93"/>
    </row>
    <row r="57" spans="1:17" x14ac:dyDescent="0.2">
      <c r="A57" s="94">
        <v>1</v>
      </c>
      <c r="B57" s="95" t="s">
        <v>46</v>
      </c>
      <c r="C57" s="72"/>
      <c r="D57" s="73"/>
      <c r="E57" s="73"/>
      <c r="F57" s="73"/>
      <c r="G57" s="73"/>
      <c r="H57" s="73"/>
      <c r="I57" s="73"/>
      <c r="J57" s="73"/>
      <c r="K57" s="73"/>
      <c r="L57" s="73"/>
      <c r="M57" s="73"/>
      <c r="N57" s="74"/>
      <c r="O57" s="181">
        <f>SUM(C57:N57)</f>
        <v>0</v>
      </c>
      <c r="P57" s="44">
        <f t="shared" ref="P57:P63" si="9">+O57/12</f>
        <v>0</v>
      </c>
      <c r="Q57" s="76">
        <f t="shared" ref="Q57:Q63" si="10">+O57/24*100</f>
        <v>0</v>
      </c>
    </row>
    <row r="58" spans="1:17" x14ac:dyDescent="0.2">
      <c r="A58" s="77">
        <v>2</v>
      </c>
      <c r="B58" s="78" t="s">
        <v>37</v>
      </c>
      <c r="C58" s="79"/>
      <c r="D58" s="80"/>
      <c r="E58" s="80"/>
      <c r="F58" s="80"/>
      <c r="G58" s="80"/>
      <c r="H58" s="80"/>
      <c r="I58" s="80"/>
      <c r="J58" s="80"/>
      <c r="K58" s="80"/>
      <c r="L58" s="80"/>
      <c r="M58" s="80"/>
      <c r="N58" s="81"/>
      <c r="O58" s="82">
        <f t="shared" ref="O58:O63" si="11">SUM(C58:N58)</f>
        <v>0</v>
      </c>
      <c r="P58" s="52">
        <f t="shared" si="9"/>
        <v>0</v>
      </c>
      <c r="Q58" s="83">
        <f t="shared" si="10"/>
        <v>0</v>
      </c>
    </row>
    <row r="59" spans="1:17" x14ac:dyDescent="0.2">
      <c r="A59" s="77">
        <v>3</v>
      </c>
      <c r="B59" s="78" t="s">
        <v>38</v>
      </c>
      <c r="C59" s="79"/>
      <c r="D59" s="80"/>
      <c r="E59" s="80"/>
      <c r="F59" s="80"/>
      <c r="G59" s="80"/>
      <c r="H59" s="80"/>
      <c r="I59" s="80"/>
      <c r="J59" s="80"/>
      <c r="K59" s="80"/>
      <c r="L59" s="80"/>
      <c r="M59" s="80"/>
      <c r="N59" s="81"/>
      <c r="O59" s="82">
        <f t="shared" si="11"/>
        <v>0</v>
      </c>
      <c r="P59" s="52">
        <f t="shared" si="9"/>
        <v>0</v>
      </c>
      <c r="Q59" s="83">
        <f t="shared" si="10"/>
        <v>0</v>
      </c>
    </row>
    <row r="60" spans="1:17" ht="13.5" customHeight="1" x14ac:dyDescent="0.2">
      <c r="A60" s="77">
        <v>4</v>
      </c>
      <c r="B60" s="102" t="s">
        <v>47</v>
      </c>
      <c r="C60" s="79"/>
      <c r="D60" s="80"/>
      <c r="E60" s="80"/>
      <c r="F60" s="80"/>
      <c r="G60" s="80"/>
      <c r="H60" s="80"/>
      <c r="I60" s="80"/>
      <c r="J60" s="80"/>
      <c r="K60" s="80"/>
      <c r="L60" s="80"/>
      <c r="M60" s="80"/>
      <c r="N60" s="81"/>
      <c r="O60" s="82">
        <f t="shared" si="11"/>
        <v>0</v>
      </c>
      <c r="P60" s="52">
        <f t="shared" si="9"/>
        <v>0</v>
      </c>
      <c r="Q60" s="83">
        <f t="shared" si="10"/>
        <v>0</v>
      </c>
    </row>
    <row r="61" spans="1:17" x14ac:dyDescent="0.2">
      <c r="A61" s="77">
        <v>5</v>
      </c>
      <c r="B61" s="103" t="s">
        <v>32</v>
      </c>
      <c r="C61" s="79"/>
      <c r="D61" s="80"/>
      <c r="E61" s="80"/>
      <c r="F61" s="80"/>
      <c r="G61" s="80"/>
      <c r="H61" s="80"/>
      <c r="I61" s="80"/>
      <c r="J61" s="80"/>
      <c r="K61" s="80"/>
      <c r="L61" s="80"/>
      <c r="M61" s="80"/>
      <c r="N61" s="81"/>
      <c r="O61" s="82">
        <f t="shared" si="11"/>
        <v>0</v>
      </c>
      <c r="P61" s="52">
        <f t="shared" si="9"/>
        <v>0</v>
      </c>
      <c r="Q61" s="83">
        <f t="shared" si="10"/>
        <v>0</v>
      </c>
    </row>
    <row r="62" spans="1:17" x14ac:dyDescent="0.2">
      <c r="A62" s="77">
        <v>6</v>
      </c>
      <c r="B62" s="78" t="s">
        <v>33</v>
      </c>
      <c r="C62" s="79"/>
      <c r="D62" s="80"/>
      <c r="E62" s="80"/>
      <c r="F62" s="80"/>
      <c r="G62" s="80"/>
      <c r="H62" s="80"/>
      <c r="I62" s="80"/>
      <c r="J62" s="80"/>
      <c r="K62" s="80"/>
      <c r="L62" s="80"/>
      <c r="M62" s="80"/>
      <c r="N62" s="81"/>
      <c r="O62" s="82">
        <f t="shared" si="11"/>
        <v>0</v>
      </c>
      <c r="P62" s="52">
        <f t="shared" si="9"/>
        <v>0</v>
      </c>
      <c r="Q62" s="83">
        <f t="shared" si="10"/>
        <v>0</v>
      </c>
    </row>
    <row r="63" spans="1:17" ht="13.5" thickBot="1" x14ac:dyDescent="0.25">
      <c r="A63" s="96">
        <v>7</v>
      </c>
      <c r="B63" s="97" t="s">
        <v>34</v>
      </c>
      <c r="C63" s="84"/>
      <c r="D63" s="85"/>
      <c r="E63" s="85"/>
      <c r="F63" s="85"/>
      <c r="G63" s="85"/>
      <c r="H63" s="85"/>
      <c r="I63" s="85"/>
      <c r="J63" s="85"/>
      <c r="K63" s="85"/>
      <c r="L63" s="85"/>
      <c r="M63" s="85"/>
      <c r="N63" s="86"/>
      <c r="O63" s="87">
        <f t="shared" si="11"/>
        <v>0</v>
      </c>
      <c r="P63" s="59">
        <f t="shared" si="9"/>
        <v>0</v>
      </c>
      <c r="Q63" s="88">
        <f t="shared" si="10"/>
        <v>0</v>
      </c>
    </row>
    <row r="64" spans="1:17" ht="15.75" customHeight="1" thickBot="1" x14ac:dyDescent="0.25">
      <c r="A64" s="216" t="s">
        <v>17</v>
      </c>
      <c r="B64" s="220"/>
      <c r="C64" s="60">
        <f>SUM(C57:C63)/14*100</f>
        <v>0</v>
      </c>
      <c r="D64" s="61">
        <f t="shared" ref="D64:N64" si="12">SUM(D57:D63)/14*100</f>
        <v>0</v>
      </c>
      <c r="E64" s="61">
        <f t="shared" si="12"/>
        <v>0</v>
      </c>
      <c r="F64" s="61">
        <f t="shared" si="12"/>
        <v>0</v>
      </c>
      <c r="G64" s="61">
        <f t="shared" si="12"/>
        <v>0</v>
      </c>
      <c r="H64" s="61">
        <f t="shared" si="12"/>
        <v>0</v>
      </c>
      <c r="I64" s="61">
        <f t="shared" si="12"/>
        <v>0</v>
      </c>
      <c r="J64" s="61">
        <f t="shared" si="12"/>
        <v>0</v>
      </c>
      <c r="K64" s="61">
        <f t="shared" si="12"/>
        <v>0</v>
      </c>
      <c r="L64" s="61">
        <f t="shared" si="12"/>
        <v>0</v>
      </c>
      <c r="M64" s="61">
        <f t="shared" si="12"/>
        <v>0</v>
      </c>
      <c r="N64" s="104">
        <f t="shared" si="12"/>
        <v>0</v>
      </c>
      <c r="O64" s="89">
        <f>SUM(O57:O63)</f>
        <v>0</v>
      </c>
      <c r="P64" s="62">
        <f>SUM(P57:P63)</f>
        <v>0</v>
      </c>
      <c r="Q64" s="90">
        <f>+O64/168*100</f>
        <v>0</v>
      </c>
    </row>
    <row r="65" spans="1:17" ht="18" customHeight="1" thickBot="1" x14ac:dyDescent="0.25">
      <c r="A65" s="213" t="s">
        <v>2</v>
      </c>
      <c r="B65" s="221"/>
      <c r="C65" s="105">
        <f>+C64+C55+C40+C22</f>
        <v>0</v>
      </c>
      <c r="D65" s="105">
        <f t="shared" ref="D65:Q65" si="13">+D64+D55+D40+D22</f>
        <v>0</v>
      </c>
      <c r="E65" s="105">
        <f t="shared" si="13"/>
        <v>0</v>
      </c>
      <c r="F65" s="105">
        <f t="shared" si="13"/>
        <v>0</v>
      </c>
      <c r="G65" s="105">
        <f t="shared" si="13"/>
        <v>0</v>
      </c>
      <c r="H65" s="105">
        <f t="shared" si="13"/>
        <v>0</v>
      </c>
      <c r="I65" s="105">
        <f t="shared" si="13"/>
        <v>0</v>
      </c>
      <c r="J65" s="105">
        <f t="shared" si="13"/>
        <v>0</v>
      </c>
      <c r="K65" s="105">
        <f t="shared" si="13"/>
        <v>0</v>
      </c>
      <c r="L65" s="105">
        <f t="shared" si="13"/>
        <v>0</v>
      </c>
      <c r="M65" s="105">
        <f t="shared" si="13"/>
        <v>0</v>
      </c>
      <c r="N65" s="105">
        <f t="shared" si="13"/>
        <v>0</v>
      </c>
      <c r="O65" s="105">
        <f t="shared" si="13"/>
        <v>0</v>
      </c>
      <c r="P65" s="105">
        <f t="shared" si="13"/>
        <v>0</v>
      </c>
      <c r="Q65" s="105">
        <f t="shared" si="13"/>
        <v>0</v>
      </c>
    </row>
    <row r="66" spans="1:17" ht="21" customHeight="1" thickBot="1" x14ac:dyDescent="0.25">
      <c r="A66" s="213" t="s">
        <v>48</v>
      </c>
      <c r="B66" s="221"/>
      <c r="C66" s="106">
        <f>+C65/82*100</f>
        <v>0</v>
      </c>
      <c r="D66" s="106">
        <f t="shared" ref="D66:N66" si="14">+D65/82*100</f>
        <v>0</v>
      </c>
      <c r="E66" s="106">
        <f t="shared" si="14"/>
        <v>0</v>
      </c>
      <c r="F66" s="106">
        <f t="shared" si="14"/>
        <v>0</v>
      </c>
      <c r="G66" s="106">
        <f t="shared" si="14"/>
        <v>0</v>
      </c>
      <c r="H66" s="106">
        <f t="shared" si="14"/>
        <v>0</v>
      </c>
      <c r="I66" s="106">
        <f t="shared" si="14"/>
        <v>0</v>
      </c>
      <c r="J66" s="106">
        <f t="shared" si="14"/>
        <v>0</v>
      </c>
      <c r="K66" s="106">
        <f t="shared" si="14"/>
        <v>0</v>
      </c>
      <c r="L66" s="106">
        <f t="shared" si="14"/>
        <v>0</v>
      </c>
      <c r="M66" s="106">
        <f t="shared" si="14"/>
        <v>0</v>
      </c>
      <c r="N66" s="106">
        <f t="shared" si="14"/>
        <v>0</v>
      </c>
      <c r="O66" s="107"/>
      <c r="P66" s="106">
        <f>+P65/82*100</f>
        <v>0</v>
      </c>
      <c r="Q66" s="106">
        <f>+O65/984*100</f>
        <v>0</v>
      </c>
    </row>
    <row r="68" spans="1:17" x14ac:dyDescent="0.2">
      <c r="B68" s="2" t="s">
        <v>49</v>
      </c>
      <c r="F68" s="2" t="s">
        <v>50</v>
      </c>
    </row>
    <row r="69" spans="1:17" x14ac:dyDescent="0.2">
      <c r="B69" s="3" t="s">
        <v>51</v>
      </c>
      <c r="C69" s="108">
        <v>0</v>
      </c>
      <c r="F69" s="208" t="s">
        <v>52</v>
      </c>
      <c r="G69" s="208"/>
      <c r="H69" s="109" t="s">
        <v>53</v>
      </c>
      <c r="I69" s="109"/>
    </row>
    <row r="70" spans="1:17" x14ac:dyDescent="0.2">
      <c r="B70" s="3" t="s">
        <v>54</v>
      </c>
      <c r="C70" s="108">
        <v>1</v>
      </c>
      <c r="F70" s="208" t="s">
        <v>55</v>
      </c>
      <c r="G70" s="208"/>
      <c r="H70" s="110" t="s">
        <v>56</v>
      </c>
      <c r="I70" s="110"/>
    </row>
    <row r="71" spans="1:17" x14ac:dyDescent="0.2">
      <c r="B71" s="3" t="s">
        <v>57</v>
      </c>
      <c r="C71" s="108">
        <v>2</v>
      </c>
      <c r="F71" s="111" t="s">
        <v>58</v>
      </c>
      <c r="G71" s="111"/>
      <c r="H71" s="110" t="s">
        <v>59</v>
      </c>
      <c r="I71" s="110"/>
    </row>
    <row r="72" spans="1:17" x14ac:dyDescent="0.2">
      <c r="F72" s="208" t="s">
        <v>60</v>
      </c>
      <c r="G72" s="208"/>
      <c r="H72" s="112" t="s">
        <v>61</v>
      </c>
      <c r="I72" s="112"/>
    </row>
  </sheetData>
  <mergeCells count="27">
    <mergeCell ref="A15:A16"/>
    <mergeCell ref="A9:B9"/>
    <mergeCell ref="A10:B10"/>
    <mergeCell ref="A11:B11"/>
    <mergeCell ref="A12:B12"/>
    <mergeCell ref="A13:B13"/>
    <mergeCell ref="F72:G72"/>
    <mergeCell ref="A22:B22"/>
    <mergeCell ref="A23:B23"/>
    <mergeCell ref="A40:B40"/>
    <mergeCell ref="A41:B41"/>
    <mergeCell ref="A55:B55"/>
    <mergeCell ref="A56:B56"/>
    <mergeCell ref="A64:B64"/>
    <mergeCell ref="A65:B65"/>
    <mergeCell ref="A66:B66"/>
    <mergeCell ref="F69:G69"/>
    <mergeCell ref="F70:G70"/>
    <mergeCell ref="A7:B8"/>
    <mergeCell ref="A1:B4"/>
    <mergeCell ref="K1:M2"/>
    <mergeCell ref="N1:O2"/>
    <mergeCell ref="P1:Q4"/>
    <mergeCell ref="K3:M4"/>
    <mergeCell ref="N3:O4"/>
    <mergeCell ref="C1:J2"/>
    <mergeCell ref="C3:J4"/>
  </mergeCells>
  <conditionalFormatting sqref="C66:N66 P66:Q66">
    <cfRule type="cellIs" dxfId="8" priority="1" stopIfTrue="1" operator="between">
      <formula>95</formula>
      <formula>100</formula>
    </cfRule>
    <cfRule type="cellIs" dxfId="7" priority="2" stopIfTrue="1" operator="between">
      <formula>80</formula>
      <formula>"94,99"</formula>
    </cfRule>
    <cfRule type="cellIs" dxfId="6" priority="3" stopIfTrue="1" operator="lessThanOrEqual">
      <formula>"79,99"</formula>
    </cfRule>
  </conditionalFormatting>
  <conditionalFormatting sqref="C57:N63 C24:N39 C42:N54 C17:N21">
    <cfRule type="cellIs" dxfId="5" priority="4" stopIfTrue="1" operator="equal">
      <formula>0</formula>
    </cfRule>
    <cfRule type="cellIs" dxfId="4" priority="5" stopIfTrue="1" operator="equal">
      <formula>1</formula>
    </cfRule>
    <cfRule type="cellIs" dxfId="3" priority="6" stopIfTrue="1" operator="equal">
      <formula>2</formula>
    </cfRule>
  </conditionalFormatting>
  <conditionalFormatting sqref="C22:N22 C40:N40 Q64 C64:N64 Q22 Q40 Q55 C55:N55">
    <cfRule type="cellIs" dxfId="2" priority="7" stopIfTrue="1" operator="greaterThanOrEqual">
      <formula>95</formula>
    </cfRule>
    <cfRule type="cellIs" dxfId="1" priority="8" stopIfTrue="1" operator="between">
      <formula>80</formula>
      <formula>94.99</formula>
    </cfRule>
    <cfRule type="cellIs" dxfId="0" priority="9" stopIfTrue="1" operator="lessThanOrEqual">
      <formula>79.99</formula>
    </cfRule>
  </conditionalFormatting>
  <dataValidations count="1">
    <dataValidation type="whole" allowBlank="1" showInputMessage="1" showErrorMessage="1" sqref="C57:N63 IY57:JJ63 SU57:TF63 ACQ57:ADB63 AMM57:AMX63 AWI57:AWT63 BGE57:BGP63 BQA57:BQL63 BZW57:CAH63 CJS57:CKD63 CTO57:CTZ63 DDK57:DDV63 DNG57:DNR63 DXC57:DXN63 EGY57:EHJ63 EQU57:ERF63 FAQ57:FBB63 FKM57:FKX63 FUI57:FUT63 GEE57:GEP63 GOA57:GOL63 GXW57:GYH63 HHS57:HID63 HRO57:HRZ63 IBK57:IBV63 ILG57:ILR63 IVC57:IVN63 JEY57:JFJ63 JOU57:JPF63 JYQ57:JZB63 KIM57:KIX63 KSI57:KST63 LCE57:LCP63 LMA57:LML63 LVW57:LWH63 MFS57:MGD63 MPO57:MPZ63 MZK57:MZV63 NJG57:NJR63 NTC57:NTN63 OCY57:ODJ63 OMU57:ONF63 OWQ57:OXB63 PGM57:PGX63 PQI57:PQT63 QAE57:QAP63 QKA57:QKL63 QTW57:QUH63 RDS57:RED63 RNO57:RNZ63 RXK57:RXV63 SHG57:SHR63 SRC57:SRN63 TAY57:TBJ63 TKU57:TLF63 TUQ57:TVB63 UEM57:UEX63 UOI57:UOT63 UYE57:UYP63 VIA57:VIL63 VRW57:VSH63 WBS57:WCD63 WLO57:WLZ63 WVK57:WVV63 C65593:N65599 IY65593:JJ65599 SU65593:TF65599 ACQ65593:ADB65599 AMM65593:AMX65599 AWI65593:AWT65599 BGE65593:BGP65599 BQA65593:BQL65599 BZW65593:CAH65599 CJS65593:CKD65599 CTO65593:CTZ65599 DDK65593:DDV65599 DNG65593:DNR65599 DXC65593:DXN65599 EGY65593:EHJ65599 EQU65593:ERF65599 FAQ65593:FBB65599 FKM65593:FKX65599 FUI65593:FUT65599 GEE65593:GEP65599 GOA65593:GOL65599 GXW65593:GYH65599 HHS65593:HID65599 HRO65593:HRZ65599 IBK65593:IBV65599 ILG65593:ILR65599 IVC65593:IVN65599 JEY65593:JFJ65599 JOU65593:JPF65599 JYQ65593:JZB65599 KIM65593:KIX65599 KSI65593:KST65599 LCE65593:LCP65599 LMA65593:LML65599 LVW65593:LWH65599 MFS65593:MGD65599 MPO65593:MPZ65599 MZK65593:MZV65599 NJG65593:NJR65599 NTC65593:NTN65599 OCY65593:ODJ65599 OMU65593:ONF65599 OWQ65593:OXB65599 PGM65593:PGX65599 PQI65593:PQT65599 QAE65593:QAP65599 QKA65593:QKL65599 QTW65593:QUH65599 RDS65593:RED65599 RNO65593:RNZ65599 RXK65593:RXV65599 SHG65593:SHR65599 SRC65593:SRN65599 TAY65593:TBJ65599 TKU65593:TLF65599 TUQ65593:TVB65599 UEM65593:UEX65599 UOI65593:UOT65599 UYE65593:UYP65599 VIA65593:VIL65599 VRW65593:VSH65599 WBS65593:WCD65599 WLO65593:WLZ65599 WVK65593:WVV65599 C131129:N131135 IY131129:JJ131135 SU131129:TF131135 ACQ131129:ADB131135 AMM131129:AMX131135 AWI131129:AWT131135 BGE131129:BGP131135 BQA131129:BQL131135 BZW131129:CAH131135 CJS131129:CKD131135 CTO131129:CTZ131135 DDK131129:DDV131135 DNG131129:DNR131135 DXC131129:DXN131135 EGY131129:EHJ131135 EQU131129:ERF131135 FAQ131129:FBB131135 FKM131129:FKX131135 FUI131129:FUT131135 GEE131129:GEP131135 GOA131129:GOL131135 GXW131129:GYH131135 HHS131129:HID131135 HRO131129:HRZ131135 IBK131129:IBV131135 ILG131129:ILR131135 IVC131129:IVN131135 JEY131129:JFJ131135 JOU131129:JPF131135 JYQ131129:JZB131135 KIM131129:KIX131135 KSI131129:KST131135 LCE131129:LCP131135 LMA131129:LML131135 LVW131129:LWH131135 MFS131129:MGD131135 MPO131129:MPZ131135 MZK131129:MZV131135 NJG131129:NJR131135 NTC131129:NTN131135 OCY131129:ODJ131135 OMU131129:ONF131135 OWQ131129:OXB131135 PGM131129:PGX131135 PQI131129:PQT131135 QAE131129:QAP131135 QKA131129:QKL131135 QTW131129:QUH131135 RDS131129:RED131135 RNO131129:RNZ131135 RXK131129:RXV131135 SHG131129:SHR131135 SRC131129:SRN131135 TAY131129:TBJ131135 TKU131129:TLF131135 TUQ131129:TVB131135 UEM131129:UEX131135 UOI131129:UOT131135 UYE131129:UYP131135 VIA131129:VIL131135 VRW131129:VSH131135 WBS131129:WCD131135 WLO131129:WLZ131135 WVK131129:WVV131135 C196665:N196671 IY196665:JJ196671 SU196665:TF196671 ACQ196665:ADB196671 AMM196665:AMX196671 AWI196665:AWT196671 BGE196665:BGP196671 BQA196665:BQL196671 BZW196665:CAH196671 CJS196665:CKD196671 CTO196665:CTZ196671 DDK196665:DDV196671 DNG196665:DNR196671 DXC196665:DXN196671 EGY196665:EHJ196671 EQU196665:ERF196671 FAQ196665:FBB196671 FKM196665:FKX196671 FUI196665:FUT196671 GEE196665:GEP196671 GOA196665:GOL196671 GXW196665:GYH196671 HHS196665:HID196671 HRO196665:HRZ196671 IBK196665:IBV196671 ILG196665:ILR196671 IVC196665:IVN196671 JEY196665:JFJ196671 JOU196665:JPF196671 JYQ196665:JZB196671 KIM196665:KIX196671 KSI196665:KST196671 LCE196665:LCP196671 LMA196665:LML196671 LVW196665:LWH196671 MFS196665:MGD196671 MPO196665:MPZ196671 MZK196665:MZV196671 NJG196665:NJR196671 NTC196665:NTN196671 OCY196665:ODJ196671 OMU196665:ONF196671 OWQ196665:OXB196671 PGM196665:PGX196671 PQI196665:PQT196671 QAE196665:QAP196671 QKA196665:QKL196671 QTW196665:QUH196671 RDS196665:RED196671 RNO196665:RNZ196671 RXK196665:RXV196671 SHG196665:SHR196671 SRC196665:SRN196671 TAY196665:TBJ196671 TKU196665:TLF196671 TUQ196665:TVB196671 UEM196665:UEX196671 UOI196665:UOT196671 UYE196665:UYP196671 VIA196665:VIL196671 VRW196665:VSH196671 WBS196665:WCD196671 WLO196665:WLZ196671 WVK196665:WVV196671 C262201:N262207 IY262201:JJ262207 SU262201:TF262207 ACQ262201:ADB262207 AMM262201:AMX262207 AWI262201:AWT262207 BGE262201:BGP262207 BQA262201:BQL262207 BZW262201:CAH262207 CJS262201:CKD262207 CTO262201:CTZ262207 DDK262201:DDV262207 DNG262201:DNR262207 DXC262201:DXN262207 EGY262201:EHJ262207 EQU262201:ERF262207 FAQ262201:FBB262207 FKM262201:FKX262207 FUI262201:FUT262207 GEE262201:GEP262207 GOA262201:GOL262207 GXW262201:GYH262207 HHS262201:HID262207 HRO262201:HRZ262207 IBK262201:IBV262207 ILG262201:ILR262207 IVC262201:IVN262207 JEY262201:JFJ262207 JOU262201:JPF262207 JYQ262201:JZB262207 KIM262201:KIX262207 KSI262201:KST262207 LCE262201:LCP262207 LMA262201:LML262207 LVW262201:LWH262207 MFS262201:MGD262207 MPO262201:MPZ262207 MZK262201:MZV262207 NJG262201:NJR262207 NTC262201:NTN262207 OCY262201:ODJ262207 OMU262201:ONF262207 OWQ262201:OXB262207 PGM262201:PGX262207 PQI262201:PQT262207 QAE262201:QAP262207 QKA262201:QKL262207 QTW262201:QUH262207 RDS262201:RED262207 RNO262201:RNZ262207 RXK262201:RXV262207 SHG262201:SHR262207 SRC262201:SRN262207 TAY262201:TBJ262207 TKU262201:TLF262207 TUQ262201:TVB262207 UEM262201:UEX262207 UOI262201:UOT262207 UYE262201:UYP262207 VIA262201:VIL262207 VRW262201:VSH262207 WBS262201:WCD262207 WLO262201:WLZ262207 WVK262201:WVV262207 C327737:N327743 IY327737:JJ327743 SU327737:TF327743 ACQ327737:ADB327743 AMM327737:AMX327743 AWI327737:AWT327743 BGE327737:BGP327743 BQA327737:BQL327743 BZW327737:CAH327743 CJS327737:CKD327743 CTO327737:CTZ327743 DDK327737:DDV327743 DNG327737:DNR327743 DXC327737:DXN327743 EGY327737:EHJ327743 EQU327737:ERF327743 FAQ327737:FBB327743 FKM327737:FKX327743 FUI327737:FUT327743 GEE327737:GEP327743 GOA327737:GOL327743 GXW327737:GYH327743 HHS327737:HID327743 HRO327737:HRZ327743 IBK327737:IBV327743 ILG327737:ILR327743 IVC327737:IVN327743 JEY327737:JFJ327743 JOU327737:JPF327743 JYQ327737:JZB327743 KIM327737:KIX327743 KSI327737:KST327743 LCE327737:LCP327743 LMA327737:LML327743 LVW327737:LWH327743 MFS327737:MGD327743 MPO327737:MPZ327743 MZK327737:MZV327743 NJG327737:NJR327743 NTC327737:NTN327743 OCY327737:ODJ327743 OMU327737:ONF327743 OWQ327737:OXB327743 PGM327737:PGX327743 PQI327737:PQT327743 QAE327737:QAP327743 QKA327737:QKL327743 QTW327737:QUH327743 RDS327737:RED327743 RNO327737:RNZ327743 RXK327737:RXV327743 SHG327737:SHR327743 SRC327737:SRN327743 TAY327737:TBJ327743 TKU327737:TLF327743 TUQ327737:TVB327743 UEM327737:UEX327743 UOI327737:UOT327743 UYE327737:UYP327743 VIA327737:VIL327743 VRW327737:VSH327743 WBS327737:WCD327743 WLO327737:WLZ327743 WVK327737:WVV327743 C393273:N393279 IY393273:JJ393279 SU393273:TF393279 ACQ393273:ADB393279 AMM393273:AMX393279 AWI393273:AWT393279 BGE393273:BGP393279 BQA393273:BQL393279 BZW393273:CAH393279 CJS393273:CKD393279 CTO393273:CTZ393279 DDK393273:DDV393279 DNG393273:DNR393279 DXC393273:DXN393279 EGY393273:EHJ393279 EQU393273:ERF393279 FAQ393273:FBB393279 FKM393273:FKX393279 FUI393273:FUT393279 GEE393273:GEP393279 GOA393273:GOL393279 GXW393273:GYH393279 HHS393273:HID393279 HRO393273:HRZ393279 IBK393273:IBV393279 ILG393273:ILR393279 IVC393273:IVN393279 JEY393273:JFJ393279 JOU393273:JPF393279 JYQ393273:JZB393279 KIM393273:KIX393279 KSI393273:KST393279 LCE393273:LCP393279 LMA393273:LML393279 LVW393273:LWH393279 MFS393273:MGD393279 MPO393273:MPZ393279 MZK393273:MZV393279 NJG393273:NJR393279 NTC393273:NTN393279 OCY393273:ODJ393279 OMU393273:ONF393279 OWQ393273:OXB393279 PGM393273:PGX393279 PQI393273:PQT393279 QAE393273:QAP393279 QKA393273:QKL393279 QTW393273:QUH393279 RDS393273:RED393279 RNO393273:RNZ393279 RXK393273:RXV393279 SHG393273:SHR393279 SRC393273:SRN393279 TAY393273:TBJ393279 TKU393273:TLF393279 TUQ393273:TVB393279 UEM393273:UEX393279 UOI393273:UOT393279 UYE393273:UYP393279 VIA393273:VIL393279 VRW393273:VSH393279 WBS393273:WCD393279 WLO393273:WLZ393279 WVK393273:WVV393279 C458809:N458815 IY458809:JJ458815 SU458809:TF458815 ACQ458809:ADB458815 AMM458809:AMX458815 AWI458809:AWT458815 BGE458809:BGP458815 BQA458809:BQL458815 BZW458809:CAH458815 CJS458809:CKD458815 CTO458809:CTZ458815 DDK458809:DDV458815 DNG458809:DNR458815 DXC458809:DXN458815 EGY458809:EHJ458815 EQU458809:ERF458815 FAQ458809:FBB458815 FKM458809:FKX458815 FUI458809:FUT458815 GEE458809:GEP458815 GOA458809:GOL458815 GXW458809:GYH458815 HHS458809:HID458815 HRO458809:HRZ458815 IBK458809:IBV458815 ILG458809:ILR458815 IVC458809:IVN458815 JEY458809:JFJ458815 JOU458809:JPF458815 JYQ458809:JZB458815 KIM458809:KIX458815 KSI458809:KST458815 LCE458809:LCP458815 LMA458809:LML458815 LVW458809:LWH458815 MFS458809:MGD458815 MPO458809:MPZ458815 MZK458809:MZV458815 NJG458809:NJR458815 NTC458809:NTN458815 OCY458809:ODJ458815 OMU458809:ONF458815 OWQ458809:OXB458815 PGM458809:PGX458815 PQI458809:PQT458815 QAE458809:QAP458815 QKA458809:QKL458815 QTW458809:QUH458815 RDS458809:RED458815 RNO458809:RNZ458815 RXK458809:RXV458815 SHG458809:SHR458815 SRC458809:SRN458815 TAY458809:TBJ458815 TKU458809:TLF458815 TUQ458809:TVB458815 UEM458809:UEX458815 UOI458809:UOT458815 UYE458809:UYP458815 VIA458809:VIL458815 VRW458809:VSH458815 WBS458809:WCD458815 WLO458809:WLZ458815 WVK458809:WVV458815 C524345:N524351 IY524345:JJ524351 SU524345:TF524351 ACQ524345:ADB524351 AMM524345:AMX524351 AWI524345:AWT524351 BGE524345:BGP524351 BQA524345:BQL524351 BZW524345:CAH524351 CJS524345:CKD524351 CTO524345:CTZ524351 DDK524345:DDV524351 DNG524345:DNR524351 DXC524345:DXN524351 EGY524345:EHJ524351 EQU524345:ERF524351 FAQ524345:FBB524351 FKM524345:FKX524351 FUI524345:FUT524351 GEE524345:GEP524351 GOA524345:GOL524351 GXW524345:GYH524351 HHS524345:HID524351 HRO524345:HRZ524351 IBK524345:IBV524351 ILG524345:ILR524351 IVC524345:IVN524351 JEY524345:JFJ524351 JOU524345:JPF524351 JYQ524345:JZB524351 KIM524345:KIX524351 KSI524345:KST524351 LCE524345:LCP524351 LMA524345:LML524351 LVW524345:LWH524351 MFS524345:MGD524351 MPO524345:MPZ524351 MZK524345:MZV524351 NJG524345:NJR524351 NTC524345:NTN524351 OCY524345:ODJ524351 OMU524345:ONF524351 OWQ524345:OXB524351 PGM524345:PGX524351 PQI524345:PQT524351 QAE524345:QAP524351 QKA524345:QKL524351 QTW524345:QUH524351 RDS524345:RED524351 RNO524345:RNZ524351 RXK524345:RXV524351 SHG524345:SHR524351 SRC524345:SRN524351 TAY524345:TBJ524351 TKU524345:TLF524351 TUQ524345:TVB524351 UEM524345:UEX524351 UOI524345:UOT524351 UYE524345:UYP524351 VIA524345:VIL524351 VRW524345:VSH524351 WBS524345:WCD524351 WLO524345:WLZ524351 WVK524345:WVV524351 C589881:N589887 IY589881:JJ589887 SU589881:TF589887 ACQ589881:ADB589887 AMM589881:AMX589887 AWI589881:AWT589887 BGE589881:BGP589887 BQA589881:BQL589887 BZW589881:CAH589887 CJS589881:CKD589887 CTO589881:CTZ589887 DDK589881:DDV589887 DNG589881:DNR589887 DXC589881:DXN589887 EGY589881:EHJ589887 EQU589881:ERF589887 FAQ589881:FBB589887 FKM589881:FKX589887 FUI589881:FUT589887 GEE589881:GEP589887 GOA589881:GOL589887 GXW589881:GYH589887 HHS589881:HID589887 HRO589881:HRZ589887 IBK589881:IBV589887 ILG589881:ILR589887 IVC589881:IVN589887 JEY589881:JFJ589887 JOU589881:JPF589887 JYQ589881:JZB589887 KIM589881:KIX589887 KSI589881:KST589887 LCE589881:LCP589887 LMA589881:LML589887 LVW589881:LWH589887 MFS589881:MGD589887 MPO589881:MPZ589887 MZK589881:MZV589887 NJG589881:NJR589887 NTC589881:NTN589887 OCY589881:ODJ589887 OMU589881:ONF589887 OWQ589881:OXB589887 PGM589881:PGX589887 PQI589881:PQT589887 QAE589881:QAP589887 QKA589881:QKL589887 QTW589881:QUH589887 RDS589881:RED589887 RNO589881:RNZ589887 RXK589881:RXV589887 SHG589881:SHR589887 SRC589881:SRN589887 TAY589881:TBJ589887 TKU589881:TLF589887 TUQ589881:TVB589887 UEM589881:UEX589887 UOI589881:UOT589887 UYE589881:UYP589887 VIA589881:VIL589887 VRW589881:VSH589887 WBS589881:WCD589887 WLO589881:WLZ589887 WVK589881:WVV589887 C655417:N655423 IY655417:JJ655423 SU655417:TF655423 ACQ655417:ADB655423 AMM655417:AMX655423 AWI655417:AWT655423 BGE655417:BGP655423 BQA655417:BQL655423 BZW655417:CAH655423 CJS655417:CKD655423 CTO655417:CTZ655423 DDK655417:DDV655423 DNG655417:DNR655423 DXC655417:DXN655423 EGY655417:EHJ655423 EQU655417:ERF655423 FAQ655417:FBB655423 FKM655417:FKX655423 FUI655417:FUT655423 GEE655417:GEP655423 GOA655417:GOL655423 GXW655417:GYH655423 HHS655417:HID655423 HRO655417:HRZ655423 IBK655417:IBV655423 ILG655417:ILR655423 IVC655417:IVN655423 JEY655417:JFJ655423 JOU655417:JPF655423 JYQ655417:JZB655423 KIM655417:KIX655423 KSI655417:KST655423 LCE655417:LCP655423 LMA655417:LML655423 LVW655417:LWH655423 MFS655417:MGD655423 MPO655417:MPZ655423 MZK655417:MZV655423 NJG655417:NJR655423 NTC655417:NTN655423 OCY655417:ODJ655423 OMU655417:ONF655423 OWQ655417:OXB655423 PGM655417:PGX655423 PQI655417:PQT655423 QAE655417:QAP655423 QKA655417:QKL655423 QTW655417:QUH655423 RDS655417:RED655423 RNO655417:RNZ655423 RXK655417:RXV655423 SHG655417:SHR655423 SRC655417:SRN655423 TAY655417:TBJ655423 TKU655417:TLF655423 TUQ655417:TVB655423 UEM655417:UEX655423 UOI655417:UOT655423 UYE655417:UYP655423 VIA655417:VIL655423 VRW655417:VSH655423 WBS655417:WCD655423 WLO655417:WLZ655423 WVK655417:WVV655423 C720953:N720959 IY720953:JJ720959 SU720953:TF720959 ACQ720953:ADB720959 AMM720953:AMX720959 AWI720953:AWT720959 BGE720953:BGP720959 BQA720953:BQL720959 BZW720953:CAH720959 CJS720953:CKD720959 CTO720953:CTZ720959 DDK720953:DDV720959 DNG720953:DNR720959 DXC720953:DXN720959 EGY720953:EHJ720959 EQU720953:ERF720959 FAQ720953:FBB720959 FKM720953:FKX720959 FUI720953:FUT720959 GEE720953:GEP720959 GOA720953:GOL720959 GXW720953:GYH720959 HHS720953:HID720959 HRO720953:HRZ720959 IBK720953:IBV720959 ILG720953:ILR720959 IVC720953:IVN720959 JEY720953:JFJ720959 JOU720953:JPF720959 JYQ720953:JZB720959 KIM720953:KIX720959 KSI720953:KST720959 LCE720953:LCP720959 LMA720953:LML720959 LVW720953:LWH720959 MFS720953:MGD720959 MPO720953:MPZ720959 MZK720953:MZV720959 NJG720953:NJR720959 NTC720953:NTN720959 OCY720953:ODJ720959 OMU720953:ONF720959 OWQ720953:OXB720959 PGM720953:PGX720959 PQI720953:PQT720959 QAE720953:QAP720959 QKA720953:QKL720959 QTW720953:QUH720959 RDS720953:RED720959 RNO720953:RNZ720959 RXK720953:RXV720959 SHG720953:SHR720959 SRC720953:SRN720959 TAY720953:TBJ720959 TKU720953:TLF720959 TUQ720953:TVB720959 UEM720953:UEX720959 UOI720953:UOT720959 UYE720953:UYP720959 VIA720953:VIL720959 VRW720953:VSH720959 WBS720953:WCD720959 WLO720953:WLZ720959 WVK720953:WVV720959 C786489:N786495 IY786489:JJ786495 SU786489:TF786495 ACQ786489:ADB786495 AMM786489:AMX786495 AWI786489:AWT786495 BGE786489:BGP786495 BQA786489:BQL786495 BZW786489:CAH786495 CJS786489:CKD786495 CTO786489:CTZ786495 DDK786489:DDV786495 DNG786489:DNR786495 DXC786489:DXN786495 EGY786489:EHJ786495 EQU786489:ERF786495 FAQ786489:FBB786495 FKM786489:FKX786495 FUI786489:FUT786495 GEE786489:GEP786495 GOA786489:GOL786495 GXW786489:GYH786495 HHS786489:HID786495 HRO786489:HRZ786495 IBK786489:IBV786495 ILG786489:ILR786495 IVC786489:IVN786495 JEY786489:JFJ786495 JOU786489:JPF786495 JYQ786489:JZB786495 KIM786489:KIX786495 KSI786489:KST786495 LCE786489:LCP786495 LMA786489:LML786495 LVW786489:LWH786495 MFS786489:MGD786495 MPO786489:MPZ786495 MZK786489:MZV786495 NJG786489:NJR786495 NTC786489:NTN786495 OCY786489:ODJ786495 OMU786489:ONF786495 OWQ786489:OXB786495 PGM786489:PGX786495 PQI786489:PQT786495 QAE786489:QAP786495 QKA786489:QKL786495 QTW786489:QUH786495 RDS786489:RED786495 RNO786489:RNZ786495 RXK786489:RXV786495 SHG786489:SHR786495 SRC786489:SRN786495 TAY786489:TBJ786495 TKU786489:TLF786495 TUQ786489:TVB786495 UEM786489:UEX786495 UOI786489:UOT786495 UYE786489:UYP786495 VIA786489:VIL786495 VRW786489:VSH786495 WBS786489:WCD786495 WLO786489:WLZ786495 WVK786489:WVV786495 C852025:N852031 IY852025:JJ852031 SU852025:TF852031 ACQ852025:ADB852031 AMM852025:AMX852031 AWI852025:AWT852031 BGE852025:BGP852031 BQA852025:BQL852031 BZW852025:CAH852031 CJS852025:CKD852031 CTO852025:CTZ852031 DDK852025:DDV852031 DNG852025:DNR852031 DXC852025:DXN852031 EGY852025:EHJ852031 EQU852025:ERF852031 FAQ852025:FBB852031 FKM852025:FKX852031 FUI852025:FUT852031 GEE852025:GEP852031 GOA852025:GOL852031 GXW852025:GYH852031 HHS852025:HID852031 HRO852025:HRZ852031 IBK852025:IBV852031 ILG852025:ILR852031 IVC852025:IVN852031 JEY852025:JFJ852031 JOU852025:JPF852031 JYQ852025:JZB852031 KIM852025:KIX852031 KSI852025:KST852031 LCE852025:LCP852031 LMA852025:LML852031 LVW852025:LWH852031 MFS852025:MGD852031 MPO852025:MPZ852031 MZK852025:MZV852031 NJG852025:NJR852031 NTC852025:NTN852031 OCY852025:ODJ852031 OMU852025:ONF852031 OWQ852025:OXB852031 PGM852025:PGX852031 PQI852025:PQT852031 QAE852025:QAP852031 QKA852025:QKL852031 QTW852025:QUH852031 RDS852025:RED852031 RNO852025:RNZ852031 RXK852025:RXV852031 SHG852025:SHR852031 SRC852025:SRN852031 TAY852025:TBJ852031 TKU852025:TLF852031 TUQ852025:TVB852031 UEM852025:UEX852031 UOI852025:UOT852031 UYE852025:UYP852031 VIA852025:VIL852031 VRW852025:VSH852031 WBS852025:WCD852031 WLO852025:WLZ852031 WVK852025:WVV852031 C917561:N917567 IY917561:JJ917567 SU917561:TF917567 ACQ917561:ADB917567 AMM917561:AMX917567 AWI917561:AWT917567 BGE917561:BGP917567 BQA917561:BQL917567 BZW917561:CAH917567 CJS917561:CKD917567 CTO917561:CTZ917567 DDK917561:DDV917567 DNG917561:DNR917567 DXC917561:DXN917567 EGY917561:EHJ917567 EQU917561:ERF917567 FAQ917561:FBB917567 FKM917561:FKX917567 FUI917561:FUT917567 GEE917561:GEP917567 GOA917561:GOL917567 GXW917561:GYH917567 HHS917561:HID917567 HRO917561:HRZ917567 IBK917561:IBV917567 ILG917561:ILR917567 IVC917561:IVN917567 JEY917561:JFJ917567 JOU917561:JPF917567 JYQ917561:JZB917567 KIM917561:KIX917567 KSI917561:KST917567 LCE917561:LCP917567 LMA917561:LML917567 LVW917561:LWH917567 MFS917561:MGD917567 MPO917561:MPZ917567 MZK917561:MZV917567 NJG917561:NJR917567 NTC917561:NTN917567 OCY917561:ODJ917567 OMU917561:ONF917567 OWQ917561:OXB917567 PGM917561:PGX917567 PQI917561:PQT917567 QAE917561:QAP917567 QKA917561:QKL917567 QTW917561:QUH917567 RDS917561:RED917567 RNO917561:RNZ917567 RXK917561:RXV917567 SHG917561:SHR917567 SRC917561:SRN917567 TAY917561:TBJ917567 TKU917561:TLF917567 TUQ917561:TVB917567 UEM917561:UEX917567 UOI917561:UOT917567 UYE917561:UYP917567 VIA917561:VIL917567 VRW917561:VSH917567 WBS917561:WCD917567 WLO917561:WLZ917567 WVK917561:WVV917567 C983097:N983103 IY983097:JJ983103 SU983097:TF983103 ACQ983097:ADB983103 AMM983097:AMX983103 AWI983097:AWT983103 BGE983097:BGP983103 BQA983097:BQL983103 BZW983097:CAH983103 CJS983097:CKD983103 CTO983097:CTZ983103 DDK983097:DDV983103 DNG983097:DNR983103 DXC983097:DXN983103 EGY983097:EHJ983103 EQU983097:ERF983103 FAQ983097:FBB983103 FKM983097:FKX983103 FUI983097:FUT983103 GEE983097:GEP983103 GOA983097:GOL983103 GXW983097:GYH983103 HHS983097:HID983103 HRO983097:HRZ983103 IBK983097:IBV983103 ILG983097:ILR983103 IVC983097:IVN983103 JEY983097:JFJ983103 JOU983097:JPF983103 JYQ983097:JZB983103 KIM983097:KIX983103 KSI983097:KST983103 LCE983097:LCP983103 LMA983097:LML983103 LVW983097:LWH983103 MFS983097:MGD983103 MPO983097:MPZ983103 MZK983097:MZV983103 NJG983097:NJR983103 NTC983097:NTN983103 OCY983097:ODJ983103 OMU983097:ONF983103 OWQ983097:OXB983103 PGM983097:PGX983103 PQI983097:PQT983103 QAE983097:QAP983103 QKA983097:QKL983103 QTW983097:QUH983103 RDS983097:RED983103 RNO983097:RNZ983103 RXK983097:RXV983103 SHG983097:SHR983103 SRC983097:SRN983103 TAY983097:TBJ983103 TKU983097:TLF983103 TUQ983097:TVB983103 UEM983097:UEX983103 UOI983097:UOT983103 UYE983097:UYP983103 VIA983097:VIL983103 VRW983097:VSH983103 WBS983097:WCD983103 WLO983097:WLZ983103 WVK983097:WVV983103 C24:N39 IY24:JJ39 SU24:TF39 ACQ24:ADB39 AMM24:AMX39 AWI24:AWT39 BGE24:BGP39 BQA24:BQL39 BZW24:CAH39 CJS24:CKD39 CTO24:CTZ39 DDK24:DDV39 DNG24:DNR39 DXC24:DXN39 EGY24:EHJ39 EQU24:ERF39 FAQ24:FBB39 FKM24:FKX39 FUI24:FUT39 GEE24:GEP39 GOA24:GOL39 GXW24:GYH39 HHS24:HID39 HRO24:HRZ39 IBK24:IBV39 ILG24:ILR39 IVC24:IVN39 JEY24:JFJ39 JOU24:JPF39 JYQ24:JZB39 KIM24:KIX39 KSI24:KST39 LCE24:LCP39 LMA24:LML39 LVW24:LWH39 MFS24:MGD39 MPO24:MPZ39 MZK24:MZV39 NJG24:NJR39 NTC24:NTN39 OCY24:ODJ39 OMU24:ONF39 OWQ24:OXB39 PGM24:PGX39 PQI24:PQT39 QAE24:QAP39 QKA24:QKL39 QTW24:QUH39 RDS24:RED39 RNO24:RNZ39 RXK24:RXV39 SHG24:SHR39 SRC24:SRN39 TAY24:TBJ39 TKU24:TLF39 TUQ24:TVB39 UEM24:UEX39 UOI24:UOT39 UYE24:UYP39 VIA24:VIL39 VRW24:VSH39 WBS24:WCD39 WLO24:WLZ39 WVK24:WVV39 C65560:N65575 IY65560:JJ65575 SU65560:TF65575 ACQ65560:ADB65575 AMM65560:AMX65575 AWI65560:AWT65575 BGE65560:BGP65575 BQA65560:BQL65575 BZW65560:CAH65575 CJS65560:CKD65575 CTO65560:CTZ65575 DDK65560:DDV65575 DNG65560:DNR65575 DXC65560:DXN65575 EGY65560:EHJ65575 EQU65560:ERF65575 FAQ65560:FBB65575 FKM65560:FKX65575 FUI65560:FUT65575 GEE65560:GEP65575 GOA65560:GOL65575 GXW65560:GYH65575 HHS65560:HID65575 HRO65560:HRZ65575 IBK65560:IBV65575 ILG65560:ILR65575 IVC65560:IVN65575 JEY65560:JFJ65575 JOU65560:JPF65575 JYQ65560:JZB65575 KIM65560:KIX65575 KSI65560:KST65575 LCE65560:LCP65575 LMA65560:LML65575 LVW65560:LWH65575 MFS65560:MGD65575 MPO65560:MPZ65575 MZK65560:MZV65575 NJG65560:NJR65575 NTC65560:NTN65575 OCY65560:ODJ65575 OMU65560:ONF65575 OWQ65560:OXB65575 PGM65560:PGX65575 PQI65560:PQT65575 QAE65560:QAP65575 QKA65560:QKL65575 QTW65560:QUH65575 RDS65560:RED65575 RNO65560:RNZ65575 RXK65560:RXV65575 SHG65560:SHR65575 SRC65560:SRN65575 TAY65560:TBJ65575 TKU65560:TLF65575 TUQ65560:TVB65575 UEM65560:UEX65575 UOI65560:UOT65575 UYE65560:UYP65575 VIA65560:VIL65575 VRW65560:VSH65575 WBS65560:WCD65575 WLO65560:WLZ65575 WVK65560:WVV65575 C131096:N131111 IY131096:JJ131111 SU131096:TF131111 ACQ131096:ADB131111 AMM131096:AMX131111 AWI131096:AWT131111 BGE131096:BGP131111 BQA131096:BQL131111 BZW131096:CAH131111 CJS131096:CKD131111 CTO131096:CTZ131111 DDK131096:DDV131111 DNG131096:DNR131111 DXC131096:DXN131111 EGY131096:EHJ131111 EQU131096:ERF131111 FAQ131096:FBB131111 FKM131096:FKX131111 FUI131096:FUT131111 GEE131096:GEP131111 GOA131096:GOL131111 GXW131096:GYH131111 HHS131096:HID131111 HRO131096:HRZ131111 IBK131096:IBV131111 ILG131096:ILR131111 IVC131096:IVN131111 JEY131096:JFJ131111 JOU131096:JPF131111 JYQ131096:JZB131111 KIM131096:KIX131111 KSI131096:KST131111 LCE131096:LCP131111 LMA131096:LML131111 LVW131096:LWH131111 MFS131096:MGD131111 MPO131096:MPZ131111 MZK131096:MZV131111 NJG131096:NJR131111 NTC131096:NTN131111 OCY131096:ODJ131111 OMU131096:ONF131111 OWQ131096:OXB131111 PGM131096:PGX131111 PQI131096:PQT131111 QAE131096:QAP131111 QKA131096:QKL131111 QTW131096:QUH131111 RDS131096:RED131111 RNO131096:RNZ131111 RXK131096:RXV131111 SHG131096:SHR131111 SRC131096:SRN131111 TAY131096:TBJ131111 TKU131096:TLF131111 TUQ131096:TVB131111 UEM131096:UEX131111 UOI131096:UOT131111 UYE131096:UYP131111 VIA131096:VIL131111 VRW131096:VSH131111 WBS131096:WCD131111 WLO131096:WLZ131111 WVK131096:WVV131111 C196632:N196647 IY196632:JJ196647 SU196632:TF196647 ACQ196632:ADB196647 AMM196632:AMX196647 AWI196632:AWT196647 BGE196632:BGP196647 BQA196632:BQL196647 BZW196632:CAH196647 CJS196632:CKD196647 CTO196632:CTZ196647 DDK196632:DDV196647 DNG196632:DNR196647 DXC196632:DXN196647 EGY196632:EHJ196647 EQU196632:ERF196647 FAQ196632:FBB196647 FKM196632:FKX196647 FUI196632:FUT196647 GEE196632:GEP196647 GOA196632:GOL196647 GXW196632:GYH196647 HHS196632:HID196647 HRO196632:HRZ196647 IBK196632:IBV196647 ILG196632:ILR196647 IVC196632:IVN196647 JEY196632:JFJ196647 JOU196632:JPF196647 JYQ196632:JZB196647 KIM196632:KIX196647 KSI196632:KST196647 LCE196632:LCP196647 LMA196632:LML196647 LVW196632:LWH196647 MFS196632:MGD196647 MPO196632:MPZ196647 MZK196632:MZV196647 NJG196632:NJR196647 NTC196632:NTN196647 OCY196632:ODJ196647 OMU196632:ONF196647 OWQ196632:OXB196647 PGM196632:PGX196647 PQI196632:PQT196647 QAE196632:QAP196647 QKA196632:QKL196647 QTW196632:QUH196647 RDS196632:RED196647 RNO196632:RNZ196647 RXK196632:RXV196647 SHG196632:SHR196647 SRC196632:SRN196647 TAY196632:TBJ196647 TKU196632:TLF196647 TUQ196632:TVB196647 UEM196632:UEX196647 UOI196632:UOT196647 UYE196632:UYP196647 VIA196632:VIL196647 VRW196632:VSH196647 WBS196632:WCD196647 WLO196632:WLZ196647 WVK196632:WVV196647 C262168:N262183 IY262168:JJ262183 SU262168:TF262183 ACQ262168:ADB262183 AMM262168:AMX262183 AWI262168:AWT262183 BGE262168:BGP262183 BQA262168:BQL262183 BZW262168:CAH262183 CJS262168:CKD262183 CTO262168:CTZ262183 DDK262168:DDV262183 DNG262168:DNR262183 DXC262168:DXN262183 EGY262168:EHJ262183 EQU262168:ERF262183 FAQ262168:FBB262183 FKM262168:FKX262183 FUI262168:FUT262183 GEE262168:GEP262183 GOA262168:GOL262183 GXW262168:GYH262183 HHS262168:HID262183 HRO262168:HRZ262183 IBK262168:IBV262183 ILG262168:ILR262183 IVC262168:IVN262183 JEY262168:JFJ262183 JOU262168:JPF262183 JYQ262168:JZB262183 KIM262168:KIX262183 KSI262168:KST262183 LCE262168:LCP262183 LMA262168:LML262183 LVW262168:LWH262183 MFS262168:MGD262183 MPO262168:MPZ262183 MZK262168:MZV262183 NJG262168:NJR262183 NTC262168:NTN262183 OCY262168:ODJ262183 OMU262168:ONF262183 OWQ262168:OXB262183 PGM262168:PGX262183 PQI262168:PQT262183 QAE262168:QAP262183 QKA262168:QKL262183 QTW262168:QUH262183 RDS262168:RED262183 RNO262168:RNZ262183 RXK262168:RXV262183 SHG262168:SHR262183 SRC262168:SRN262183 TAY262168:TBJ262183 TKU262168:TLF262183 TUQ262168:TVB262183 UEM262168:UEX262183 UOI262168:UOT262183 UYE262168:UYP262183 VIA262168:VIL262183 VRW262168:VSH262183 WBS262168:WCD262183 WLO262168:WLZ262183 WVK262168:WVV262183 C327704:N327719 IY327704:JJ327719 SU327704:TF327719 ACQ327704:ADB327719 AMM327704:AMX327719 AWI327704:AWT327719 BGE327704:BGP327719 BQA327704:BQL327719 BZW327704:CAH327719 CJS327704:CKD327719 CTO327704:CTZ327719 DDK327704:DDV327719 DNG327704:DNR327719 DXC327704:DXN327719 EGY327704:EHJ327719 EQU327704:ERF327719 FAQ327704:FBB327719 FKM327704:FKX327719 FUI327704:FUT327719 GEE327704:GEP327719 GOA327704:GOL327719 GXW327704:GYH327719 HHS327704:HID327719 HRO327704:HRZ327719 IBK327704:IBV327719 ILG327704:ILR327719 IVC327704:IVN327719 JEY327704:JFJ327719 JOU327704:JPF327719 JYQ327704:JZB327719 KIM327704:KIX327719 KSI327704:KST327719 LCE327704:LCP327719 LMA327704:LML327719 LVW327704:LWH327719 MFS327704:MGD327719 MPO327704:MPZ327719 MZK327704:MZV327719 NJG327704:NJR327719 NTC327704:NTN327719 OCY327704:ODJ327719 OMU327704:ONF327719 OWQ327704:OXB327719 PGM327704:PGX327719 PQI327704:PQT327719 QAE327704:QAP327719 QKA327704:QKL327719 QTW327704:QUH327719 RDS327704:RED327719 RNO327704:RNZ327719 RXK327704:RXV327719 SHG327704:SHR327719 SRC327704:SRN327719 TAY327704:TBJ327719 TKU327704:TLF327719 TUQ327704:TVB327719 UEM327704:UEX327719 UOI327704:UOT327719 UYE327704:UYP327719 VIA327704:VIL327719 VRW327704:VSH327719 WBS327704:WCD327719 WLO327704:WLZ327719 WVK327704:WVV327719 C393240:N393255 IY393240:JJ393255 SU393240:TF393255 ACQ393240:ADB393255 AMM393240:AMX393255 AWI393240:AWT393255 BGE393240:BGP393255 BQA393240:BQL393255 BZW393240:CAH393255 CJS393240:CKD393255 CTO393240:CTZ393255 DDK393240:DDV393255 DNG393240:DNR393255 DXC393240:DXN393255 EGY393240:EHJ393255 EQU393240:ERF393255 FAQ393240:FBB393255 FKM393240:FKX393255 FUI393240:FUT393255 GEE393240:GEP393255 GOA393240:GOL393255 GXW393240:GYH393255 HHS393240:HID393255 HRO393240:HRZ393255 IBK393240:IBV393255 ILG393240:ILR393255 IVC393240:IVN393255 JEY393240:JFJ393255 JOU393240:JPF393255 JYQ393240:JZB393255 KIM393240:KIX393255 KSI393240:KST393255 LCE393240:LCP393255 LMA393240:LML393255 LVW393240:LWH393255 MFS393240:MGD393255 MPO393240:MPZ393255 MZK393240:MZV393255 NJG393240:NJR393255 NTC393240:NTN393255 OCY393240:ODJ393255 OMU393240:ONF393255 OWQ393240:OXB393255 PGM393240:PGX393255 PQI393240:PQT393255 QAE393240:QAP393255 QKA393240:QKL393255 QTW393240:QUH393255 RDS393240:RED393255 RNO393240:RNZ393255 RXK393240:RXV393255 SHG393240:SHR393255 SRC393240:SRN393255 TAY393240:TBJ393255 TKU393240:TLF393255 TUQ393240:TVB393255 UEM393240:UEX393255 UOI393240:UOT393255 UYE393240:UYP393255 VIA393240:VIL393255 VRW393240:VSH393255 WBS393240:WCD393255 WLO393240:WLZ393255 WVK393240:WVV393255 C458776:N458791 IY458776:JJ458791 SU458776:TF458791 ACQ458776:ADB458791 AMM458776:AMX458791 AWI458776:AWT458791 BGE458776:BGP458791 BQA458776:BQL458791 BZW458776:CAH458791 CJS458776:CKD458791 CTO458776:CTZ458791 DDK458776:DDV458791 DNG458776:DNR458791 DXC458776:DXN458791 EGY458776:EHJ458791 EQU458776:ERF458791 FAQ458776:FBB458791 FKM458776:FKX458791 FUI458776:FUT458791 GEE458776:GEP458791 GOA458776:GOL458791 GXW458776:GYH458791 HHS458776:HID458791 HRO458776:HRZ458791 IBK458776:IBV458791 ILG458776:ILR458791 IVC458776:IVN458791 JEY458776:JFJ458791 JOU458776:JPF458791 JYQ458776:JZB458791 KIM458776:KIX458791 KSI458776:KST458791 LCE458776:LCP458791 LMA458776:LML458791 LVW458776:LWH458791 MFS458776:MGD458791 MPO458776:MPZ458791 MZK458776:MZV458791 NJG458776:NJR458791 NTC458776:NTN458791 OCY458776:ODJ458791 OMU458776:ONF458791 OWQ458776:OXB458791 PGM458776:PGX458791 PQI458776:PQT458791 QAE458776:QAP458791 QKA458776:QKL458791 QTW458776:QUH458791 RDS458776:RED458791 RNO458776:RNZ458791 RXK458776:RXV458791 SHG458776:SHR458791 SRC458776:SRN458791 TAY458776:TBJ458791 TKU458776:TLF458791 TUQ458776:TVB458791 UEM458776:UEX458791 UOI458776:UOT458791 UYE458776:UYP458791 VIA458776:VIL458791 VRW458776:VSH458791 WBS458776:WCD458791 WLO458776:WLZ458791 WVK458776:WVV458791 C524312:N524327 IY524312:JJ524327 SU524312:TF524327 ACQ524312:ADB524327 AMM524312:AMX524327 AWI524312:AWT524327 BGE524312:BGP524327 BQA524312:BQL524327 BZW524312:CAH524327 CJS524312:CKD524327 CTO524312:CTZ524327 DDK524312:DDV524327 DNG524312:DNR524327 DXC524312:DXN524327 EGY524312:EHJ524327 EQU524312:ERF524327 FAQ524312:FBB524327 FKM524312:FKX524327 FUI524312:FUT524327 GEE524312:GEP524327 GOA524312:GOL524327 GXW524312:GYH524327 HHS524312:HID524327 HRO524312:HRZ524327 IBK524312:IBV524327 ILG524312:ILR524327 IVC524312:IVN524327 JEY524312:JFJ524327 JOU524312:JPF524327 JYQ524312:JZB524327 KIM524312:KIX524327 KSI524312:KST524327 LCE524312:LCP524327 LMA524312:LML524327 LVW524312:LWH524327 MFS524312:MGD524327 MPO524312:MPZ524327 MZK524312:MZV524327 NJG524312:NJR524327 NTC524312:NTN524327 OCY524312:ODJ524327 OMU524312:ONF524327 OWQ524312:OXB524327 PGM524312:PGX524327 PQI524312:PQT524327 QAE524312:QAP524327 QKA524312:QKL524327 QTW524312:QUH524327 RDS524312:RED524327 RNO524312:RNZ524327 RXK524312:RXV524327 SHG524312:SHR524327 SRC524312:SRN524327 TAY524312:TBJ524327 TKU524312:TLF524327 TUQ524312:TVB524327 UEM524312:UEX524327 UOI524312:UOT524327 UYE524312:UYP524327 VIA524312:VIL524327 VRW524312:VSH524327 WBS524312:WCD524327 WLO524312:WLZ524327 WVK524312:WVV524327 C589848:N589863 IY589848:JJ589863 SU589848:TF589863 ACQ589848:ADB589863 AMM589848:AMX589863 AWI589848:AWT589863 BGE589848:BGP589863 BQA589848:BQL589863 BZW589848:CAH589863 CJS589848:CKD589863 CTO589848:CTZ589863 DDK589848:DDV589863 DNG589848:DNR589863 DXC589848:DXN589863 EGY589848:EHJ589863 EQU589848:ERF589863 FAQ589848:FBB589863 FKM589848:FKX589863 FUI589848:FUT589863 GEE589848:GEP589863 GOA589848:GOL589863 GXW589848:GYH589863 HHS589848:HID589863 HRO589848:HRZ589863 IBK589848:IBV589863 ILG589848:ILR589863 IVC589848:IVN589863 JEY589848:JFJ589863 JOU589848:JPF589863 JYQ589848:JZB589863 KIM589848:KIX589863 KSI589848:KST589863 LCE589848:LCP589863 LMA589848:LML589863 LVW589848:LWH589863 MFS589848:MGD589863 MPO589848:MPZ589863 MZK589848:MZV589863 NJG589848:NJR589863 NTC589848:NTN589863 OCY589848:ODJ589863 OMU589848:ONF589863 OWQ589848:OXB589863 PGM589848:PGX589863 PQI589848:PQT589863 QAE589848:QAP589863 QKA589848:QKL589863 QTW589848:QUH589863 RDS589848:RED589863 RNO589848:RNZ589863 RXK589848:RXV589863 SHG589848:SHR589863 SRC589848:SRN589863 TAY589848:TBJ589863 TKU589848:TLF589863 TUQ589848:TVB589863 UEM589848:UEX589863 UOI589848:UOT589863 UYE589848:UYP589863 VIA589848:VIL589863 VRW589848:VSH589863 WBS589848:WCD589863 WLO589848:WLZ589863 WVK589848:WVV589863 C655384:N655399 IY655384:JJ655399 SU655384:TF655399 ACQ655384:ADB655399 AMM655384:AMX655399 AWI655384:AWT655399 BGE655384:BGP655399 BQA655384:BQL655399 BZW655384:CAH655399 CJS655384:CKD655399 CTO655384:CTZ655399 DDK655384:DDV655399 DNG655384:DNR655399 DXC655384:DXN655399 EGY655384:EHJ655399 EQU655384:ERF655399 FAQ655384:FBB655399 FKM655384:FKX655399 FUI655384:FUT655399 GEE655384:GEP655399 GOA655384:GOL655399 GXW655384:GYH655399 HHS655384:HID655399 HRO655384:HRZ655399 IBK655384:IBV655399 ILG655384:ILR655399 IVC655384:IVN655399 JEY655384:JFJ655399 JOU655384:JPF655399 JYQ655384:JZB655399 KIM655384:KIX655399 KSI655384:KST655399 LCE655384:LCP655399 LMA655384:LML655399 LVW655384:LWH655399 MFS655384:MGD655399 MPO655384:MPZ655399 MZK655384:MZV655399 NJG655384:NJR655399 NTC655384:NTN655399 OCY655384:ODJ655399 OMU655384:ONF655399 OWQ655384:OXB655399 PGM655384:PGX655399 PQI655384:PQT655399 QAE655384:QAP655399 QKA655384:QKL655399 QTW655384:QUH655399 RDS655384:RED655399 RNO655384:RNZ655399 RXK655384:RXV655399 SHG655384:SHR655399 SRC655384:SRN655399 TAY655384:TBJ655399 TKU655384:TLF655399 TUQ655384:TVB655399 UEM655384:UEX655399 UOI655384:UOT655399 UYE655384:UYP655399 VIA655384:VIL655399 VRW655384:VSH655399 WBS655384:WCD655399 WLO655384:WLZ655399 WVK655384:WVV655399 C720920:N720935 IY720920:JJ720935 SU720920:TF720935 ACQ720920:ADB720935 AMM720920:AMX720935 AWI720920:AWT720935 BGE720920:BGP720935 BQA720920:BQL720935 BZW720920:CAH720935 CJS720920:CKD720935 CTO720920:CTZ720935 DDK720920:DDV720935 DNG720920:DNR720935 DXC720920:DXN720935 EGY720920:EHJ720935 EQU720920:ERF720935 FAQ720920:FBB720935 FKM720920:FKX720935 FUI720920:FUT720935 GEE720920:GEP720935 GOA720920:GOL720935 GXW720920:GYH720935 HHS720920:HID720935 HRO720920:HRZ720935 IBK720920:IBV720935 ILG720920:ILR720935 IVC720920:IVN720935 JEY720920:JFJ720935 JOU720920:JPF720935 JYQ720920:JZB720935 KIM720920:KIX720935 KSI720920:KST720935 LCE720920:LCP720935 LMA720920:LML720935 LVW720920:LWH720935 MFS720920:MGD720935 MPO720920:MPZ720935 MZK720920:MZV720935 NJG720920:NJR720935 NTC720920:NTN720935 OCY720920:ODJ720935 OMU720920:ONF720935 OWQ720920:OXB720935 PGM720920:PGX720935 PQI720920:PQT720935 QAE720920:QAP720935 QKA720920:QKL720935 QTW720920:QUH720935 RDS720920:RED720935 RNO720920:RNZ720935 RXK720920:RXV720935 SHG720920:SHR720935 SRC720920:SRN720935 TAY720920:TBJ720935 TKU720920:TLF720935 TUQ720920:TVB720935 UEM720920:UEX720935 UOI720920:UOT720935 UYE720920:UYP720935 VIA720920:VIL720935 VRW720920:VSH720935 WBS720920:WCD720935 WLO720920:WLZ720935 WVK720920:WVV720935 C786456:N786471 IY786456:JJ786471 SU786456:TF786471 ACQ786456:ADB786471 AMM786456:AMX786471 AWI786456:AWT786471 BGE786456:BGP786471 BQA786456:BQL786471 BZW786456:CAH786471 CJS786456:CKD786471 CTO786456:CTZ786471 DDK786456:DDV786471 DNG786456:DNR786471 DXC786456:DXN786471 EGY786456:EHJ786471 EQU786456:ERF786471 FAQ786456:FBB786471 FKM786456:FKX786471 FUI786456:FUT786471 GEE786456:GEP786471 GOA786456:GOL786471 GXW786456:GYH786471 HHS786456:HID786471 HRO786456:HRZ786471 IBK786456:IBV786471 ILG786456:ILR786471 IVC786456:IVN786471 JEY786456:JFJ786471 JOU786456:JPF786471 JYQ786456:JZB786471 KIM786456:KIX786471 KSI786456:KST786471 LCE786456:LCP786471 LMA786456:LML786471 LVW786456:LWH786471 MFS786456:MGD786471 MPO786456:MPZ786471 MZK786456:MZV786471 NJG786456:NJR786471 NTC786456:NTN786471 OCY786456:ODJ786471 OMU786456:ONF786471 OWQ786456:OXB786471 PGM786456:PGX786471 PQI786456:PQT786471 QAE786456:QAP786471 QKA786456:QKL786471 QTW786456:QUH786471 RDS786456:RED786471 RNO786456:RNZ786471 RXK786456:RXV786471 SHG786456:SHR786471 SRC786456:SRN786471 TAY786456:TBJ786471 TKU786456:TLF786471 TUQ786456:TVB786471 UEM786456:UEX786471 UOI786456:UOT786471 UYE786456:UYP786471 VIA786456:VIL786471 VRW786456:VSH786471 WBS786456:WCD786471 WLO786456:WLZ786471 WVK786456:WVV786471 C851992:N852007 IY851992:JJ852007 SU851992:TF852007 ACQ851992:ADB852007 AMM851992:AMX852007 AWI851992:AWT852007 BGE851992:BGP852007 BQA851992:BQL852007 BZW851992:CAH852007 CJS851992:CKD852007 CTO851992:CTZ852007 DDK851992:DDV852007 DNG851992:DNR852007 DXC851992:DXN852007 EGY851992:EHJ852007 EQU851992:ERF852007 FAQ851992:FBB852007 FKM851992:FKX852007 FUI851992:FUT852007 GEE851992:GEP852007 GOA851992:GOL852007 GXW851992:GYH852007 HHS851992:HID852007 HRO851992:HRZ852007 IBK851992:IBV852007 ILG851992:ILR852007 IVC851992:IVN852007 JEY851992:JFJ852007 JOU851992:JPF852007 JYQ851992:JZB852007 KIM851992:KIX852007 KSI851992:KST852007 LCE851992:LCP852007 LMA851992:LML852007 LVW851992:LWH852007 MFS851992:MGD852007 MPO851992:MPZ852007 MZK851992:MZV852007 NJG851992:NJR852007 NTC851992:NTN852007 OCY851992:ODJ852007 OMU851992:ONF852007 OWQ851992:OXB852007 PGM851992:PGX852007 PQI851992:PQT852007 QAE851992:QAP852007 QKA851992:QKL852007 QTW851992:QUH852007 RDS851992:RED852007 RNO851992:RNZ852007 RXK851992:RXV852007 SHG851992:SHR852007 SRC851992:SRN852007 TAY851992:TBJ852007 TKU851992:TLF852007 TUQ851992:TVB852007 UEM851992:UEX852007 UOI851992:UOT852007 UYE851992:UYP852007 VIA851992:VIL852007 VRW851992:VSH852007 WBS851992:WCD852007 WLO851992:WLZ852007 WVK851992:WVV852007 C917528:N917543 IY917528:JJ917543 SU917528:TF917543 ACQ917528:ADB917543 AMM917528:AMX917543 AWI917528:AWT917543 BGE917528:BGP917543 BQA917528:BQL917543 BZW917528:CAH917543 CJS917528:CKD917543 CTO917528:CTZ917543 DDK917528:DDV917543 DNG917528:DNR917543 DXC917528:DXN917543 EGY917528:EHJ917543 EQU917528:ERF917543 FAQ917528:FBB917543 FKM917528:FKX917543 FUI917528:FUT917543 GEE917528:GEP917543 GOA917528:GOL917543 GXW917528:GYH917543 HHS917528:HID917543 HRO917528:HRZ917543 IBK917528:IBV917543 ILG917528:ILR917543 IVC917528:IVN917543 JEY917528:JFJ917543 JOU917528:JPF917543 JYQ917528:JZB917543 KIM917528:KIX917543 KSI917528:KST917543 LCE917528:LCP917543 LMA917528:LML917543 LVW917528:LWH917543 MFS917528:MGD917543 MPO917528:MPZ917543 MZK917528:MZV917543 NJG917528:NJR917543 NTC917528:NTN917543 OCY917528:ODJ917543 OMU917528:ONF917543 OWQ917528:OXB917543 PGM917528:PGX917543 PQI917528:PQT917543 QAE917528:QAP917543 QKA917528:QKL917543 QTW917528:QUH917543 RDS917528:RED917543 RNO917528:RNZ917543 RXK917528:RXV917543 SHG917528:SHR917543 SRC917528:SRN917543 TAY917528:TBJ917543 TKU917528:TLF917543 TUQ917528:TVB917543 UEM917528:UEX917543 UOI917528:UOT917543 UYE917528:UYP917543 VIA917528:VIL917543 VRW917528:VSH917543 WBS917528:WCD917543 WLO917528:WLZ917543 WVK917528:WVV917543 C983064:N983079 IY983064:JJ983079 SU983064:TF983079 ACQ983064:ADB983079 AMM983064:AMX983079 AWI983064:AWT983079 BGE983064:BGP983079 BQA983064:BQL983079 BZW983064:CAH983079 CJS983064:CKD983079 CTO983064:CTZ983079 DDK983064:DDV983079 DNG983064:DNR983079 DXC983064:DXN983079 EGY983064:EHJ983079 EQU983064:ERF983079 FAQ983064:FBB983079 FKM983064:FKX983079 FUI983064:FUT983079 GEE983064:GEP983079 GOA983064:GOL983079 GXW983064:GYH983079 HHS983064:HID983079 HRO983064:HRZ983079 IBK983064:IBV983079 ILG983064:ILR983079 IVC983064:IVN983079 JEY983064:JFJ983079 JOU983064:JPF983079 JYQ983064:JZB983079 KIM983064:KIX983079 KSI983064:KST983079 LCE983064:LCP983079 LMA983064:LML983079 LVW983064:LWH983079 MFS983064:MGD983079 MPO983064:MPZ983079 MZK983064:MZV983079 NJG983064:NJR983079 NTC983064:NTN983079 OCY983064:ODJ983079 OMU983064:ONF983079 OWQ983064:OXB983079 PGM983064:PGX983079 PQI983064:PQT983079 QAE983064:QAP983079 QKA983064:QKL983079 QTW983064:QUH983079 RDS983064:RED983079 RNO983064:RNZ983079 RXK983064:RXV983079 SHG983064:SHR983079 SRC983064:SRN983079 TAY983064:TBJ983079 TKU983064:TLF983079 TUQ983064:TVB983079 UEM983064:UEX983079 UOI983064:UOT983079 UYE983064:UYP983079 VIA983064:VIL983079 VRW983064:VSH983079 WBS983064:WCD983079 WLO983064:WLZ983079 WVK983064:WVV983079 C42:N54 IY42:JJ54 SU42:TF54 ACQ42:ADB54 AMM42:AMX54 AWI42:AWT54 BGE42:BGP54 BQA42:BQL54 BZW42:CAH54 CJS42:CKD54 CTO42:CTZ54 DDK42:DDV54 DNG42:DNR54 DXC42:DXN54 EGY42:EHJ54 EQU42:ERF54 FAQ42:FBB54 FKM42:FKX54 FUI42:FUT54 GEE42:GEP54 GOA42:GOL54 GXW42:GYH54 HHS42:HID54 HRO42:HRZ54 IBK42:IBV54 ILG42:ILR54 IVC42:IVN54 JEY42:JFJ54 JOU42:JPF54 JYQ42:JZB54 KIM42:KIX54 KSI42:KST54 LCE42:LCP54 LMA42:LML54 LVW42:LWH54 MFS42:MGD54 MPO42:MPZ54 MZK42:MZV54 NJG42:NJR54 NTC42:NTN54 OCY42:ODJ54 OMU42:ONF54 OWQ42:OXB54 PGM42:PGX54 PQI42:PQT54 QAE42:QAP54 QKA42:QKL54 QTW42:QUH54 RDS42:RED54 RNO42:RNZ54 RXK42:RXV54 SHG42:SHR54 SRC42:SRN54 TAY42:TBJ54 TKU42:TLF54 TUQ42:TVB54 UEM42:UEX54 UOI42:UOT54 UYE42:UYP54 VIA42:VIL54 VRW42:VSH54 WBS42:WCD54 WLO42:WLZ54 WVK42:WVV54 C65578:N65590 IY65578:JJ65590 SU65578:TF65590 ACQ65578:ADB65590 AMM65578:AMX65590 AWI65578:AWT65590 BGE65578:BGP65590 BQA65578:BQL65590 BZW65578:CAH65590 CJS65578:CKD65590 CTO65578:CTZ65590 DDK65578:DDV65590 DNG65578:DNR65590 DXC65578:DXN65590 EGY65578:EHJ65590 EQU65578:ERF65590 FAQ65578:FBB65590 FKM65578:FKX65590 FUI65578:FUT65590 GEE65578:GEP65590 GOA65578:GOL65590 GXW65578:GYH65590 HHS65578:HID65590 HRO65578:HRZ65590 IBK65578:IBV65590 ILG65578:ILR65590 IVC65578:IVN65590 JEY65578:JFJ65590 JOU65578:JPF65590 JYQ65578:JZB65590 KIM65578:KIX65590 KSI65578:KST65590 LCE65578:LCP65590 LMA65578:LML65590 LVW65578:LWH65590 MFS65578:MGD65590 MPO65578:MPZ65590 MZK65578:MZV65590 NJG65578:NJR65590 NTC65578:NTN65590 OCY65578:ODJ65590 OMU65578:ONF65590 OWQ65578:OXB65590 PGM65578:PGX65590 PQI65578:PQT65590 QAE65578:QAP65590 QKA65578:QKL65590 QTW65578:QUH65590 RDS65578:RED65590 RNO65578:RNZ65590 RXK65578:RXV65590 SHG65578:SHR65590 SRC65578:SRN65590 TAY65578:TBJ65590 TKU65578:TLF65590 TUQ65578:TVB65590 UEM65578:UEX65590 UOI65578:UOT65590 UYE65578:UYP65590 VIA65578:VIL65590 VRW65578:VSH65590 WBS65578:WCD65590 WLO65578:WLZ65590 WVK65578:WVV65590 C131114:N131126 IY131114:JJ131126 SU131114:TF131126 ACQ131114:ADB131126 AMM131114:AMX131126 AWI131114:AWT131126 BGE131114:BGP131126 BQA131114:BQL131126 BZW131114:CAH131126 CJS131114:CKD131126 CTO131114:CTZ131126 DDK131114:DDV131126 DNG131114:DNR131126 DXC131114:DXN131126 EGY131114:EHJ131126 EQU131114:ERF131126 FAQ131114:FBB131126 FKM131114:FKX131126 FUI131114:FUT131126 GEE131114:GEP131126 GOA131114:GOL131126 GXW131114:GYH131126 HHS131114:HID131126 HRO131114:HRZ131126 IBK131114:IBV131126 ILG131114:ILR131126 IVC131114:IVN131126 JEY131114:JFJ131126 JOU131114:JPF131126 JYQ131114:JZB131126 KIM131114:KIX131126 KSI131114:KST131126 LCE131114:LCP131126 LMA131114:LML131126 LVW131114:LWH131126 MFS131114:MGD131126 MPO131114:MPZ131126 MZK131114:MZV131126 NJG131114:NJR131126 NTC131114:NTN131126 OCY131114:ODJ131126 OMU131114:ONF131126 OWQ131114:OXB131126 PGM131114:PGX131126 PQI131114:PQT131126 QAE131114:QAP131126 QKA131114:QKL131126 QTW131114:QUH131126 RDS131114:RED131126 RNO131114:RNZ131126 RXK131114:RXV131126 SHG131114:SHR131126 SRC131114:SRN131126 TAY131114:TBJ131126 TKU131114:TLF131126 TUQ131114:TVB131126 UEM131114:UEX131126 UOI131114:UOT131126 UYE131114:UYP131126 VIA131114:VIL131126 VRW131114:VSH131126 WBS131114:WCD131126 WLO131114:WLZ131126 WVK131114:WVV131126 C196650:N196662 IY196650:JJ196662 SU196650:TF196662 ACQ196650:ADB196662 AMM196650:AMX196662 AWI196650:AWT196662 BGE196650:BGP196662 BQA196650:BQL196662 BZW196650:CAH196662 CJS196650:CKD196662 CTO196650:CTZ196662 DDK196650:DDV196662 DNG196650:DNR196662 DXC196650:DXN196662 EGY196650:EHJ196662 EQU196650:ERF196662 FAQ196650:FBB196662 FKM196650:FKX196662 FUI196650:FUT196662 GEE196650:GEP196662 GOA196650:GOL196662 GXW196650:GYH196662 HHS196650:HID196662 HRO196650:HRZ196662 IBK196650:IBV196662 ILG196650:ILR196662 IVC196650:IVN196662 JEY196650:JFJ196662 JOU196650:JPF196662 JYQ196650:JZB196662 KIM196650:KIX196662 KSI196650:KST196662 LCE196650:LCP196662 LMA196650:LML196662 LVW196650:LWH196662 MFS196650:MGD196662 MPO196650:MPZ196662 MZK196650:MZV196662 NJG196650:NJR196662 NTC196650:NTN196662 OCY196650:ODJ196662 OMU196650:ONF196662 OWQ196650:OXB196662 PGM196650:PGX196662 PQI196650:PQT196662 QAE196650:QAP196662 QKA196650:QKL196662 QTW196650:QUH196662 RDS196650:RED196662 RNO196650:RNZ196662 RXK196650:RXV196662 SHG196650:SHR196662 SRC196650:SRN196662 TAY196650:TBJ196662 TKU196650:TLF196662 TUQ196650:TVB196662 UEM196650:UEX196662 UOI196650:UOT196662 UYE196650:UYP196662 VIA196650:VIL196662 VRW196650:VSH196662 WBS196650:WCD196662 WLO196650:WLZ196662 WVK196650:WVV196662 C262186:N262198 IY262186:JJ262198 SU262186:TF262198 ACQ262186:ADB262198 AMM262186:AMX262198 AWI262186:AWT262198 BGE262186:BGP262198 BQA262186:BQL262198 BZW262186:CAH262198 CJS262186:CKD262198 CTO262186:CTZ262198 DDK262186:DDV262198 DNG262186:DNR262198 DXC262186:DXN262198 EGY262186:EHJ262198 EQU262186:ERF262198 FAQ262186:FBB262198 FKM262186:FKX262198 FUI262186:FUT262198 GEE262186:GEP262198 GOA262186:GOL262198 GXW262186:GYH262198 HHS262186:HID262198 HRO262186:HRZ262198 IBK262186:IBV262198 ILG262186:ILR262198 IVC262186:IVN262198 JEY262186:JFJ262198 JOU262186:JPF262198 JYQ262186:JZB262198 KIM262186:KIX262198 KSI262186:KST262198 LCE262186:LCP262198 LMA262186:LML262198 LVW262186:LWH262198 MFS262186:MGD262198 MPO262186:MPZ262198 MZK262186:MZV262198 NJG262186:NJR262198 NTC262186:NTN262198 OCY262186:ODJ262198 OMU262186:ONF262198 OWQ262186:OXB262198 PGM262186:PGX262198 PQI262186:PQT262198 QAE262186:QAP262198 QKA262186:QKL262198 QTW262186:QUH262198 RDS262186:RED262198 RNO262186:RNZ262198 RXK262186:RXV262198 SHG262186:SHR262198 SRC262186:SRN262198 TAY262186:TBJ262198 TKU262186:TLF262198 TUQ262186:TVB262198 UEM262186:UEX262198 UOI262186:UOT262198 UYE262186:UYP262198 VIA262186:VIL262198 VRW262186:VSH262198 WBS262186:WCD262198 WLO262186:WLZ262198 WVK262186:WVV262198 C327722:N327734 IY327722:JJ327734 SU327722:TF327734 ACQ327722:ADB327734 AMM327722:AMX327734 AWI327722:AWT327734 BGE327722:BGP327734 BQA327722:BQL327734 BZW327722:CAH327734 CJS327722:CKD327734 CTO327722:CTZ327734 DDK327722:DDV327734 DNG327722:DNR327734 DXC327722:DXN327734 EGY327722:EHJ327734 EQU327722:ERF327734 FAQ327722:FBB327734 FKM327722:FKX327734 FUI327722:FUT327734 GEE327722:GEP327734 GOA327722:GOL327734 GXW327722:GYH327734 HHS327722:HID327734 HRO327722:HRZ327734 IBK327722:IBV327734 ILG327722:ILR327734 IVC327722:IVN327734 JEY327722:JFJ327734 JOU327722:JPF327734 JYQ327722:JZB327734 KIM327722:KIX327734 KSI327722:KST327734 LCE327722:LCP327734 LMA327722:LML327734 LVW327722:LWH327734 MFS327722:MGD327734 MPO327722:MPZ327734 MZK327722:MZV327734 NJG327722:NJR327734 NTC327722:NTN327734 OCY327722:ODJ327734 OMU327722:ONF327734 OWQ327722:OXB327734 PGM327722:PGX327734 PQI327722:PQT327734 QAE327722:QAP327734 QKA327722:QKL327734 QTW327722:QUH327734 RDS327722:RED327734 RNO327722:RNZ327734 RXK327722:RXV327734 SHG327722:SHR327734 SRC327722:SRN327734 TAY327722:TBJ327734 TKU327722:TLF327734 TUQ327722:TVB327734 UEM327722:UEX327734 UOI327722:UOT327734 UYE327722:UYP327734 VIA327722:VIL327734 VRW327722:VSH327734 WBS327722:WCD327734 WLO327722:WLZ327734 WVK327722:WVV327734 C393258:N393270 IY393258:JJ393270 SU393258:TF393270 ACQ393258:ADB393270 AMM393258:AMX393270 AWI393258:AWT393270 BGE393258:BGP393270 BQA393258:BQL393270 BZW393258:CAH393270 CJS393258:CKD393270 CTO393258:CTZ393270 DDK393258:DDV393270 DNG393258:DNR393270 DXC393258:DXN393270 EGY393258:EHJ393270 EQU393258:ERF393270 FAQ393258:FBB393270 FKM393258:FKX393270 FUI393258:FUT393270 GEE393258:GEP393270 GOA393258:GOL393270 GXW393258:GYH393270 HHS393258:HID393270 HRO393258:HRZ393270 IBK393258:IBV393270 ILG393258:ILR393270 IVC393258:IVN393270 JEY393258:JFJ393270 JOU393258:JPF393270 JYQ393258:JZB393270 KIM393258:KIX393270 KSI393258:KST393270 LCE393258:LCP393270 LMA393258:LML393270 LVW393258:LWH393270 MFS393258:MGD393270 MPO393258:MPZ393270 MZK393258:MZV393270 NJG393258:NJR393270 NTC393258:NTN393270 OCY393258:ODJ393270 OMU393258:ONF393270 OWQ393258:OXB393270 PGM393258:PGX393270 PQI393258:PQT393270 QAE393258:QAP393270 QKA393258:QKL393270 QTW393258:QUH393270 RDS393258:RED393270 RNO393258:RNZ393270 RXK393258:RXV393270 SHG393258:SHR393270 SRC393258:SRN393270 TAY393258:TBJ393270 TKU393258:TLF393270 TUQ393258:TVB393270 UEM393258:UEX393270 UOI393258:UOT393270 UYE393258:UYP393270 VIA393258:VIL393270 VRW393258:VSH393270 WBS393258:WCD393270 WLO393258:WLZ393270 WVK393258:WVV393270 C458794:N458806 IY458794:JJ458806 SU458794:TF458806 ACQ458794:ADB458806 AMM458794:AMX458806 AWI458794:AWT458806 BGE458794:BGP458806 BQA458794:BQL458806 BZW458794:CAH458806 CJS458794:CKD458806 CTO458794:CTZ458806 DDK458794:DDV458806 DNG458794:DNR458806 DXC458794:DXN458806 EGY458794:EHJ458806 EQU458794:ERF458806 FAQ458794:FBB458806 FKM458794:FKX458806 FUI458794:FUT458806 GEE458794:GEP458806 GOA458794:GOL458806 GXW458794:GYH458806 HHS458794:HID458806 HRO458794:HRZ458806 IBK458794:IBV458806 ILG458794:ILR458806 IVC458794:IVN458806 JEY458794:JFJ458806 JOU458794:JPF458806 JYQ458794:JZB458806 KIM458794:KIX458806 KSI458794:KST458806 LCE458794:LCP458806 LMA458794:LML458806 LVW458794:LWH458806 MFS458794:MGD458806 MPO458794:MPZ458806 MZK458794:MZV458806 NJG458794:NJR458806 NTC458794:NTN458806 OCY458794:ODJ458806 OMU458794:ONF458806 OWQ458794:OXB458806 PGM458794:PGX458806 PQI458794:PQT458806 QAE458794:QAP458806 QKA458794:QKL458806 QTW458794:QUH458806 RDS458794:RED458806 RNO458794:RNZ458806 RXK458794:RXV458806 SHG458794:SHR458806 SRC458794:SRN458806 TAY458794:TBJ458806 TKU458794:TLF458806 TUQ458794:TVB458806 UEM458794:UEX458806 UOI458794:UOT458806 UYE458794:UYP458806 VIA458794:VIL458806 VRW458794:VSH458806 WBS458794:WCD458806 WLO458794:WLZ458806 WVK458794:WVV458806 C524330:N524342 IY524330:JJ524342 SU524330:TF524342 ACQ524330:ADB524342 AMM524330:AMX524342 AWI524330:AWT524342 BGE524330:BGP524342 BQA524330:BQL524342 BZW524330:CAH524342 CJS524330:CKD524342 CTO524330:CTZ524342 DDK524330:DDV524342 DNG524330:DNR524342 DXC524330:DXN524342 EGY524330:EHJ524342 EQU524330:ERF524342 FAQ524330:FBB524342 FKM524330:FKX524342 FUI524330:FUT524342 GEE524330:GEP524342 GOA524330:GOL524342 GXW524330:GYH524342 HHS524330:HID524342 HRO524330:HRZ524342 IBK524330:IBV524342 ILG524330:ILR524342 IVC524330:IVN524342 JEY524330:JFJ524342 JOU524330:JPF524342 JYQ524330:JZB524342 KIM524330:KIX524342 KSI524330:KST524342 LCE524330:LCP524342 LMA524330:LML524342 LVW524330:LWH524342 MFS524330:MGD524342 MPO524330:MPZ524342 MZK524330:MZV524342 NJG524330:NJR524342 NTC524330:NTN524342 OCY524330:ODJ524342 OMU524330:ONF524342 OWQ524330:OXB524342 PGM524330:PGX524342 PQI524330:PQT524342 QAE524330:QAP524342 QKA524330:QKL524342 QTW524330:QUH524342 RDS524330:RED524342 RNO524330:RNZ524342 RXK524330:RXV524342 SHG524330:SHR524342 SRC524330:SRN524342 TAY524330:TBJ524342 TKU524330:TLF524342 TUQ524330:TVB524342 UEM524330:UEX524342 UOI524330:UOT524342 UYE524330:UYP524342 VIA524330:VIL524342 VRW524330:VSH524342 WBS524330:WCD524342 WLO524330:WLZ524342 WVK524330:WVV524342 C589866:N589878 IY589866:JJ589878 SU589866:TF589878 ACQ589866:ADB589878 AMM589866:AMX589878 AWI589866:AWT589878 BGE589866:BGP589878 BQA589866:BQL589878 BZW589866:CAH589878 CJS589866:CKD589878 CTO589866:CTZ589878 DDK589866:DDV589878 DNG589866:DNR589878 DXC589866:DXN589878 EGY589866:EHJ589878 EQU589866:ERF589878 FAQ589866:FBB589878 FKM589866:FKX589878 FUI589866:FUT589878 GEE589866:GEP589878 GOA589866:GOL589878 GXW589866:GYH589878 HHS589866:HID589878 HRO589866:HRZ589878 IBK589866:IBV589878 ILG589866:ILR589878 IVC589866:IVN589878 JEY589866:JFJ589878 JOU589866:JPF589878 JYQ589866:JZB589878 KIM589866:KIX589878 KSI589866:KST589878 LCE589866:LCP589878 LMA589866:LML589878 LVW589866:LWH589878 MFS589866:MGD589878 MPO589866:MPZ589878 MZK589866:MZV589878 NJG589866:NJR589878 NTC589866:NTN589878 OCY589866:ODJ589878 OMU589866:ONF589878 OWQ589866:OXB589878 PGM589866:PGX589878 PQI589866:PQT589878 QAE589866:QAP589878 QKA589866:QKL589878 QTW589866:QUH589878 RDS589866:RED589878 RNO589866:RNZ589878 RXK589866:RXV589878 SHG589866:SHR589878 SRC589866:SRN589878 TAY589866:TBJ589878 TKU589866:TLF589878 TUQ589866:TVB589878 UEM589866:UEX589878 UOI589866:UOT589878 UYE589866:UYP589878 VIA589866:VIL589878 VRW589866:VSH589878 WBS589866:WCD589878 WLO589866:WLZ589878 WVK589866:WVV589878 C655402:N655414 IY655402:JJ655414 SU655402:TF655414 ACQ655402:ADB655414 AMM655402:AMX655414 AWI655402:AWT655414 BGE655402:BGP655414 BQA655402:BQL655414 BZW655402:CAH655414 CJS655402:CKD655414 CTO655402:CTZ655414 DDK655402:DDV655414 DNG655402:DNR655414 DXC655402:DXN655414 EGY655402:EHJ655414 EQU655402:ERF655414 FAQ655402:FBB655414 FKM655402:FKX655414 FUI655402:FUT655414 GEE655402:GEP655414 GOA655402:GOL655414 GXW655402:GYH655414 HHS655402:HID655414 HRO655402:HRZ655414 IBK655402:IBV655414 ILG655402:ILR655414 IVC655402:IVN655414 JEY655402:JFJ655414 JOU655402:JPF655414 JYQ655402:JZB655414 KIM655402:KIX655414 KSI655402:KST655414 LCE655402:LCP655414 LMA655402:LML655414 LVW655402:LWH655414 MFS655402:MGD655414 MPO655402:MPZ655414 MZK655402:MZV655414 NJG655402:NJR655414 NTC655402:NTN655414 OCY655402:ODJ655414 OMU655402:ONF655414 OWQ655402:OXB655414 PGM655402:PGX655414 PQI655402:PQT655414 QAE655402:QAP655414 QKA655402:QKL655414 QTW655402:QUH655414 RDS655402:RED655414 RNO655402:RNZ655414 RXK655402:RXV655414 SHG655402:SHR655414 SRC655402:SRN655414 TAY655402:TBJ655414 TKU655402:TLF655414 TUQ655402:TVB655414 UEM655402:UEX655414 UOI655402:UOT655414 UYE655402:UYP655414 VIA655402:VIL655414 VRW655402:VSH655414 WBS655402:WCD655414 WLO655402:WLZ655414 WVK655402:WVV655414 C720938:N720950 IY720938:JJ720950 SU720938:TF720950 ACQ720938:ADB720950 AMM720938:AMX720950 AWI720938:AWT720950 BGE720938:BGP720950 BQA720938:BQL720950 BZW720938:CAH720950 CJS720938:CKD720950 CTO720938:CTZ720950 DDK720938:DDV720950 DNG720938:DNR720950 DXC720938:DXN720950 EGY720938:EHJ720950 EQU720938:ERF720950 FAQ720938:FBB720950 FKM720938:FKX720950 FUI720938:FUT720950 GEE720938:GEP720950 GOA720938:GOL720950 GXW720938:GYH720950 HHS720938:HID720950 HRO720938:HRZ720950 IBK720938:IBV720950 ILG720938:ILR720950 IVC720938:IVN720950 JEY720938:JFJ720950 JOU720938:JPF720950 JYQ720938:JZB720950 KIM720938:KIX720950 KSI720938:KST720950 LCE720938:LCP720950 LMA720938:LML720950 LVW720938:LWH720950 MFS720938:MGD720950 MPO720938:MPZ720950 MZK720938:MZV720950 NJG720938:NJR720950 NTC720938:NTN720950 OCY720938:ODJ720950 OMU720938:ONF720950 OWQ720938:OXB720950 PGM720938:PGX720950 PQI720938:PQT720950 QAE720938:QAP720950 QKA720938:QKL720950 QTW720938:QUH720950 RDS720938:RED720950 RNO720938:RNZ720950 RXK720938:RXV720950 SHG720938:SHR720950 SRC720938:SRN720950 TAY720938:TBJ720950 TKU720938:TLF720950 TUQ720938:TVB720950 UEM720938:UEX720950 UOI720938:UOT720950 UYE720938:UYP720950 VIA720938:VIL720950 VRW720938:VSH720950 WBS720938:WCD720950 WLO720938:WLZ720950 WVK720938:WVV720950 C786474:N786486 IY786474:JJ786486 SU786474:TF786486 ACQ786474:ADB786486 AMM786474:AMX786486 AWI786474:AWT786486 BGE786474:BGP786486 BQA786474:BQL786486 BZW786474:CAH786486 CJS786474:CKD786486 CTO786474:CTZ786486 DDK786474:DDV786486 DNG786474:DNR786486 DXC786474:DXN786486 EGY786474:EHJ786486 EQU786474:ERF786486 FAQ786474:FBB786486 FKM786474:FKX786486 FUI786474:FUT786486 GEE786474:GEP786486 GOA786474:GOL786486 GXW786474:GYH786486 HHS786474:HID786486 HRO786474:HRZ786486 IBK786474:IBV786486 ILG786474:ILR786486 IVC786474:IVN786486 JEY786474:JFJ786486 JOU786474:JPF786486 JYQ786474:JZB786486 KIM786474:KIX786486 KSI786474:KST786486 LCE786474:LCP786486 LMA786474:LML786486 LVW786474:LWH786486 MFS786474:MGD786486 MPO786474:MPZ786486 MZK786474:MZV786486 NJG786474:NJR786486 NTC786474:NTN786486 OCY786474:ODJ786486 OMU786474:ONF786486 OWQ786474:OXB786486 PGM786474:PGX786486 PQI786474:PQT786486 QAE786474:QAP786486 QKA786474:QKL786486 QTW786474:QUH786486 RDS786474:RED786486 RNO786474:RNZ786486 RXK786474:RXV786486 SHG786474:SHR786486 SRC786474:SRN786486 TAY786474:TBJ786486 TKU786474:TLF786486 TUQ786474:TVB786486 UEM786474:UEX786486 UOI786474:UOT786486 UYE786474:UYP786486 VIA786474:VIL786486 VRW786474:VSH786486 WBS786474:WCD786486 WLO786474:WLZ786486 WVK786474:WVV786486 C852010:N852022 IY852010:JJ852022 SU852010:TF852022 ACQ852010:ADB852022 AMM852010:AMX852022 AWI852010:AWT852022 BGE852010:BGP852022 BQA852010:BQL852022 BZW852010:CAH852022 CJS852010:CKD852022 CTO852010:CTZ852022 DDK852010:DDV852022 DNG852010:DNR852022 DXC852010:DXN852022 EGY852010:EHJ852022 EQU852010:ERF852022 FAQ852010:FBB852022 FKM852010:FKX852022 FUI852010:FUT852022 GEE852010:GEP852022 GOA852010:GOL852022 GXW852010:GYH852022 HHS852010:HID852022 HRO852010:HRZ852022 IBK852010:IBV852022 ILG852010:ILR852022 IVC852010:IVN852022 JEY852010:JFJ852022 JOU852010:JPF852022 JYQ852010:JZB852022 KIM852010:KIX852022 KSI852010:KST852022 LCE852010:LCP852022 LMA852010:LML852022 LVW852010:LWH852022 MFS852010:MGD852022 MPO852010:MPZ852022 MZK852010:MZV852022 NJG852010:NJR852022 NTC852010:NTN852022 OCY852010:ODJ852022 OMU852010:ONF852022 OWQ852010:OXB852022 PGM852010:PGX852022 PQI852010:PQT852022 QAE852010:QAP852022 QKA852010:QKL852022 QTW852010:QUH852022 RDS852010:RED852022 RNO852010:RNZ852022 RXK852010:RXV852022 SHG852010:SHR852022 SRC852010:SRN852022 TAY852010:TBJ852022 TKU852010:TLF852022 TUQ852010:TVB852022 UEM852010:UEX852022 UOI852010:UOT852022 UYE852010:UYP852022 VIA852010:VIL852022 VRW852010:VSH852022 WBS852010:WCD852022 WLO852010:WLZ852022 WVK852010:WVV852022 C917546:N917558 IY917546:JJ917558 SU917546:TF917558 ACQ917546:ADB917558 AMM917546:AMX917558 AWI917546:AWT917558 BGE917546:BGP917558 BQA917546:BQL917558 BZW917546:CAH917558 CJS917546:CKD917558 CTO917546:CTZ917558 DDK917546:DDV917558 DNG917546:DNR917558 DXC917546:DXN917558 EGY917546:EHJ917558 EQU917546:ERF917558 FAQ917546:FBB917558 FKM917546:FKX917558 FUI917546:FUT917558 GEE917546:GEP917558 GOA917546:GOL917558 GXW917546:GYH917558 HHS917546:HID917558 HRO917546:HRZ917558 IBK917546:IBV917558 ILG917546:ILR917558 IVC917546:IVN917558 JEY917546:JFJ917558 JOU917546:JPF917558 JYQ917546:JZB917558 KIM917546:KIX917558 KSI917546:KST917558 LCE917546:LCP917558 LMA917546:LML917558 LVW917546:LWH917558 MFS917546:MGD917558 MPO917546:MPZ917558 MZK917546:MZV917558 NJG917546:NJR917558 NTC917546:NTN917558 OCY917546:ODJ917558 OMU917546:ONF917558 OWQ917546:OXB917558 PGM917546:PGX917558 PQI917546:PQT917558 QAE917546:QAP917558 QKA917546:QKL917558 QTW917546:QUH917558 RDS917546:RED917558 RNO917546:RNZ917558 RXK917546:RXV917558 SHG917546:SHR917558 SRC917546:SRN917558 TAY917546:TBJ917558 TKU917546:TLF917558 TUQ917546:TVB917558 UEM917546:UEX917558 UOI917546:UOT917558 UYE917546:UYP917558 VIA917546:VIL917558 VRW917546:VSH917558 WBS917546:WCD917558 WLO917546:WLZ917558 WVK917546:WVV917558 C983082:N983094 IY983082:JJ983094 SU983082:TF983094 ACQ983082:ADB983094 AMM983082:AMX983094 AWI983082:AWT983094 BGE983082:BGP983094 BQA983082:BQL983094 BZW983082:CAH983094 CJS983082:CKD983094 CTO983082:CTZ983094 DDK983082:DDV983094 DNG983082:DNR983094 DXC983082:DXN983094 EGY983082:EHJ983094 EQU983082:ERF983094 FAQ983082:FBB983094 FKM983082:FKX983094 FUI983082:FUT983094 GEE983082:GEP983094 GOA983082:GOL983094 GXW983082:GYH983094 HHS983082:HID983094 HRO983082:HRZ983094 IBK983082:IBV983094 ILG983082:ILR983094 IVC983082:IVN983094 JEY983082:JFJ983094 JOU983082:JPF983094 JYQ983082:JZB983094 KIM983082:KIX983094 KSI983082:KST983094 LCE983082:LCP983094 LMA983082:LML983094 LVW983082:LWH983094 MFS983082:MGD983094 MPO983082:MPZ983094 MZK983082:MZV983094 NJG983082:NJR983094 NTC983082:NTN983094 OCY983082:ODJ983094 OMU983082:ONF983094 OWQ983082:OXB983094 PGM983082:PGX983094 PQI983082:PQT983094 QAE983082:QAP983094 QKA983082:QKL983094 QTW983082:QUH983094 RDS983082:RED983094 RNO983082:RNZ983094 RXK983082:RXV983094 SHG983082:SHR983094 SRC983082:SRN983094 TAY983082:TBJ983094 TKU983082:TLF983094 TUQ983082:TVB983094 UEM983082:UEX983094 UOI983082:UOT983094 UYE983082:UYP983094 VIA983082:VIL983094 VRW983082:VSH983094 WBS983082:WCD983094 WLO983082:WLZ983094 WVK983082:WVV983094 C17:N21 IY17:JJ21 SU17:TF21 ACQ17:ADB21 AMM17:AMX21 AWI17:AWT21 BGE17:BGP21 BQA17:BQL21 BZW17:CAH21 CJS17:CKD21 CTO17:CTZ21 DDK17:DDV21 DNG17:DNR21 DXC17:DXN21 EGY17:EHJ21 EQU17:ERF21 FAQ17:FBB21 FKM17:FKX21 FUI17:FUT21 GEE17:GEP21 GOA17:GOL21 GXW17:GYH21 HHS17:HID21 HRO17:HRZ21 IBK17:IBV21 ILG17:ILR21 IVC17:IVN21 JEY17:JFJ21 JOU17:JPF21 JYQ17:JZB21 KIM17:KIX21 KSI17:KST21 LCE17:LCP21 LMA17:LML21 LVW17:LWH21 MFS17:MGD21 MPO17:MPZ21 MZK17:MZV21 NJG17:NJR21 NTC17:NTN21 OCY17:ODJ21 OMU17:ONF21 OWQ17:OXB21 PGM17:PGX21 PQI17:PQT21 QAE17:QAP21 QKA17:QKL21 QTW17:QUH21 RDS17:RED21 RNO17:RNZ21 RXK17:RXV21 SHG17:SHR21 SRC17:SRN21 TAY17:TBJ21 TKU17:TLF21 TUQ17:TVB21 UEM17:UEX21 UOI17:UOT21 UYE17:UYP21 VIA17:VIL21 VRW17:VSH21 WBS17:WCD21 WLO17:WLZ21 WVK17:WVV21 C65553:N65557 IY65553:JJ65557 SU65553:TF65557 ACQ65553:ADB65557 AMM65553:AMX65557 AWI65553:AWT65557 BGE65553:BGP65557 BQA65553:BQL65557 BZW65553:CAH65557 CJS65553:CKD65557 CTO65553:CTZ65557 DDK65553:DDV65557 DNG65553:DNR65557 DXC65553:DXN65557 EGY65553:EHJ65557 EQU65553:ERF65557 FAQ65553:FBB65557 FKM65553:FKX65557 FUI65553:FUT65557 GEE65553:GEP65557 GOA65553:GOL65557 GXW65553:GYH65557 HHS65553:HID65557 HRO65553:HRZ65557 IBK65553:IBV65557 ILG65553:ILR65557 IVC65553:IVN65557 JEY65553:JFJ65557 JOU65553:JPF65557 JYQ65553:JZB65557 KIM65553:KIX65557 KSI65553:KST65557 LCE65553:LCP65557 LMA65553:LML65557 LVW65553:LWH65557 MFS65553:MGD65557 MPO65553:MPZ65557 MZK65553:MZV65557 NJG65553:NJR65557 NTC65553:NTN65557 OCY65553:ODJ65557 OMU65553:ONF65557 OWQ65553:OXB65557 PGM65553:PGX65557 PQI65553:PQT65557 QAE65553:QAP65557 QKA65553:QKL65557 QTW65553:QUH65557 RDS65553:RED65557 RNO65553:RNZ65557 RXK65553:RXV65557 SHG65553:SHR65557 SRC65553:SRN65557 TAY65553:TBJ65557 TKU65553:TLF65557 TUQ65553:TVB65557 UEM65553:UEX65557 UOI65553:UOT65557 UYE65553:UYP65557 VIA65553:VIL65557 VRW65553:VSH65557 WBS65553:WCD65557 WLO65553:WLZ65557 WVK65553:WVV65557 C131089:N131093 IY131089:JJ131093 SU131089:TF131093 ACQ131089:ADB131093 AMM131089:AMX131093 AWI131089:AWT131093 BGE131089:BGP131093 BQA131089:BQL131093 BZW131089:CAH131093 CJS131089:CKD131093 CTO131089:CTZ131093 DDK131089:DDV131093 DNG131089:DNR131093 DXC131089:DXN131093 EGY131089:EHJ131093 EQU131089:ERF131093 FAQ131089:FBB131093 FKM131089:FKX131093 FUI131089:FUT131093 GEE131089:GEP131093 GOA131089:GOL131093 GXW131089:GYH131093 HHS131089:HID131093 HRO131089:HRZ131093 IBK131089:IBV131093 ILG131089:ILR131093 IVC131089:IVN131093 JEY131089:JFJ131093 JOU131089:JPF131093 JYQ131089:JZB131093 KIM131089:KIX131093 KSI131089:KST131093 LCE131089:LCP131093 LMA131089:LML131093 LVW131089:LWH131093 MFS131089:MGD131093 MPO131089:MPZ131093 MZK131089:MZV131093 NJG131089:NJR131093 NTC131089:NTN131093 OCY131089:ODJ131093 OMU131089:ONF131093 OWQ131089:OXB131093 PGM131089:PGX131093 PQI131089:PQT131093 QAE131089:QAP131093 QKA131089:QKL131093 QTW131089:QUH131093 RDS131089:RED131093 RNO131089:RNZ131093 RXK131089:RXV131093 SHG131089:SHR131093 SRC131089:SRN131093 TAY131089:TBJ131093 TKU131089:TLF131093 TUQ131089:TVB131093 UEM131089:UEX131093 UOI131089:UOT131093 UYE131089:UYP131093 VIA131089:VIL131093 VRW131089:VSH131093 WBS131089:WCD131093 WLO131089:WLZ131093 WVK131089:WVV131093 C196625:N196629 IY196625:JJ196629 SU196625:TF196629 ACQ196625:ADB196629 AMM196625:AMX196629 AWI196625:AWT196629 BGE196625:BGP196629 BQA196625:BQL196629 BZW196625:CAH196629 CJS196625:CKD196629 CTO196625:CTZ196629 DDK196625:DDV196629 DNG196625:DNR196629 DXC196625:DXN196629 EGY196625:EHJ196629 EQU196625:ERF196629 FAQ196625:FBB196629 FKM196625:FKX196629 FUI196625:FUT196629 GEE196625:GEP196629 GOA196625:GOL196629 GXW196625:GYH196629 HHS196625:HID196629 HRO196625:HRZ196629 IBK196625:IBV196629 ILG196625:ILR196629 IVC196625:IVN196629 JEY196625:JFJ196629 JOU196625:JPF196629 JYQ196625:JZB196629 KIM196625:KIX196629 KSI196625:KST196629 LCE196625:LCP196629 LMA196625:LML196629 LVW196625:LWH196629 MFS196625:MGD196629 MPO196625:MPZ196629 MZK196625:MZV196629 NJG196625:NJR196629 NTC196625:NTN196629 OCY196625:ODJ196629 OMU196625:ONF196629 OWQ196625:OXB196629 PGM196625:PGX196629 PQI196625:PQT196629 QAE196625:QAP196629 QKA196625:QKL196629 QTW196625:QUH196629 RDS196625:RED196629 RNO196625:RNZ196629 RXK196625:RXV196629 SHG196625:SHR196629 SRC196625:SRN196629 TAY196625:TBJ196629 TKU196625:TLF196629 TUQ196625:TVB196629 UEM196625:UEX196629 UOI196625:UOT196629 UYE196625:UYP196629 VIA196625:VIL196629 VRW196625:VSH196629 WBS196625:WCD196629 WLO196625:WLZ196629 WVK196625:WVV196629 C262161:N262165 IY262161:JJ262165 SU262161:TF262165 ACQ262161:ADB262165 AMM262161:AMX262165 AWI262161:AWT262165 BGE262161:BGP262165 BQA262161:BQL262165 BZW262161:CAH262165 CJS262161:CKD262165 CTO262161:CTZ262165 DDK262161:DDV262165 DNG262161:DNR262165 DXC262161:DXN262165 EGY262161:EHJ262165 EQU262161:ERF262165 FAQ262161:FBB262165 FKM262161:FKX262165 FUI262161:FUT262165 GEE262161:GEP262165 GOA262161:GOL262165 GXW262161:GYH262165 HHS262161:HID262165 HRO262161:HRZ262165 IBK262161:IBV262165 ILG262161:ILR262165 IVC262161:IVN262165 JEY262161:JFJ262165 JOU262161:JPF262165 JYQ262161:JZB262165 KIM262161:KIX262165 KSI262161:KST262165 LCE262161:LCP262165 LMA262161:LML262165 LVW262161:LWH262165 MFS262161:MGD262165 MPO262161:MPZ262165 MZK262161:MZV262165 NJG262161:NJR262165 NTC262161:NTN262165 OCY262161:ODJ262165 OMU262161:ONF262165 OWQ262161:OXB262165 PGM262161:PGX262165 PQI262161:PQT262165 QAE262161:QAP262165 QKA262161:QKL262165 QTW262161:QUH262165 RDS262161:RED262165 RNO262161:RNZ262165 RXK262161:RXV262165 SHG262161:SHR262165 SRC262161:SRN262165 TAY262161:TBJ262165 TKU262161:TLF262165 TUQ262161:TVB262165 UEM262161:UEX262165 UOI262161:UOT262165 UYE262161:UYP262165 VIA262161:VIL262165 VRW262161:VSH262165 WBS262161:WCD262165 WLO262161:WLZ262165 WVK262161:WVV262165 C327697:N327701 IY327697:JJ327701 SU327697:TF327701 ACQ327697:ADB327701 AMM327697:AMX327701 AWI327697:AWT327701 BGE327697:BGP327701 BQA327697:BQL327701 BZW327697:CAH327701 CJS327697:CKD327701 CTO327697:CTZ327701 DDK327697:DDV327701 DNG327697:DNR327701 DXC327697:DXN327701 EGY327697:EHJ327701 EQU327697:ERF327701 FAQ327697:FBB327701 FKM327697:FKX327701 FUI327697:FUT327701 GEE327697:GEP327701 GOA327697:GOL327701 GXW327697:GYH327701 HHS327697:HID327701 HRO327697:HRZ327701 IBK327697:IBV327701 ILG327697:ILR327701 IVC327697:IVN327701 JEY327697:JFJ327701 JOU327697:JPF327701 JYQ327697:JZB327701 KIM327697:KIX327701 KSI327697:KST327701 LCE327697:LCP327701 LMA327697:LML327701 LVW327697:LWH327701 MFS327697:MGD327701 MPO327697:MPZ327701 MZK327697:MZV327701 NJG327697:NJR327701 NTC327697:NTN327701 OCY327697:ODJ327701 OMU327697:ONF327701 OWQ327697:OXB327701 PGM327697:PGX327701 PQI327697:PQT327701 QAE327697:QAP327701 QKA327697:QKL327701 QTW327697:QUH327701 RDS327697:RED327701 RNO327697:RNZ327701 RXK327697:RXV327701 SHG327697:SHR327701 SRC327697:SRN327701 TAY327697:TBJ327701 TKU327697:TLF327701 TUQ327697:TVB327701 UEM327697:UEX327701 UOI327697:UOT327701 UYE327697:UYP327701 VIA327697:VIL327701 VRW327697:VSH327701 WBS327697:WCD327701 WLO327697:WLZ327701 WVK327697:WVV327701 C393233:N393237 IY393233:JJ393237 SU393233:TF393237 ACQ393233:ADB393237 AMM393233:AMX393237 AWI393233:AWT393237 BGE393233:BGP393237 BQA393233:BQL393237 BZW393233:CAH393237 CJS393233:CKD393237 CTO393233:CTZ393237 DDK393233:DDV393237 DNG393233:DNR393237 DXC393233:DXN393237 EGY393233:EHJ393237 EQU393233:ERF393237 FAQ393233:FBB393237 FKM393233:FKX393237 FUI393233:FUT393237 GEE393233:GEP393237 GOA393233:GOL393237 GXW393233:GYH393237 HHS393233:HID393237 HRO393233:HRZ393237 IBK393233:IBV393237 ILG393233:ILR393237 IVC393233:IVN393237 JEY393233:JFJ393237 JOU393233:JPF393237 JYQ393233:JZB393237 KIM393233:KIX393237 KSI393233:KST393237 LCE393233:LCP393237 LMA393233:LML393237 LVW393233:LWH393237 MFS393233:MGD393237 MPO393233:MPZ393237 MZK393233:MZV393237 NJG393233:NJR393237 NTC393233:NTN393237 OCY393233:ODJ393237 OMU393233:ONF393237 OWQ393233:OXB393237 PGM393233:PGX393237 PQI393233:PQT393237 QAE393233:QAP393237 QKA393233:QKL393237 QTW393233:QUH393237 RDS393233:RED393237 RNO393233:RNZ393237 RXK393233:RXV393237 SHG393233:SHR393237 SRC393233:SRN393237 TAY393233:TBJ393237 TKU393233:TLF393237 TUQ393233:TVB393237 UEM393233:UEX393237 UOI393233:UOT393237 UYE393233:UYP393237 VIA393233:VIL393237 VRW393233:VSH393237 WBS393233:WCD393237 WLO393233:WLZ393237 WVK393233:WVV393237 C458769:N458773 IY458769:JJ458773 SU458769:TF458773 ACQ458769:ADB458773 AMM458769:AMX458773 AWI458769:AWT458773 BGE458769:BGP458773 BQA458769:BQL458773 BZW458769:CAH458773 CJS458769:CKD458773 CTO458769:CTZ458773 DDK458769:DDV458773 DNG458769:DNR458773 DXC458769:DXN458773 EGY458769:EHJ458773 EQU458769:ERF458773 FAQ458769:FBB458773 FKM458769:FKX458773 FUI458769:FUT458773 GEE458769:GEP458773 GOA458769:GOL458773 GXW458769:GYH458773 HHS458769:HID458773 HRO458769:HRZ458773 IBK458769:IBV458773 ILG458769:ILR458773 IVC458769:IVN458773 JEY458769:JFJ458773 JOU458769:JPF458773 JYQ458769:JZB458773 KIM458769:KIX458773 KSI458769:KST458773 LCE458769:LCP458773 LMA458769:LML458773 LVW458769:LWH458773 MFS458769:MGD458773 MPO458769:MPZ458773 MZK458769:MZV458773 NJG458769:NJR458773 NTC458769:NTN458773 OCY458769:ODJ458773 OMU458769:ONF458773 OWQ458769:OXB458773 PGM458769:PGX458773 PQI458769:PQT458773 QAE458769:QAP458773 QKA458769:QKL458773 QTW458769:QUH458773 RDS458769:RED458773 RNO458769:RNZ458773 RXK458769:RXV458773 SHG458769:SHR458773 SRC458769:SRN458773 TAY458769:TBJ458773 TKU458769:TLF458773 TUQ458769:TVB458773 UEM458769:UEX458773 UOI458769:UOT458773 UYE458769:UYP458773 VIA458769:VIL458773 VRW458769:VSH458773 WBS458769:WCD458773 WLO458769:WLZ458773 WVK458769:WVV458773 C524305:N524309 IY524305:JJ524309 SU524305:TF524309 ACQ524305:ADB524309 AMM524305:AMX524309 AWI524305:AWT524309 BGE524305:BGP524309 BQA524305:BQL524309 BZW524305:CAH524309 CJS524305:CKD524309 CTO524305:CTZ524309 DDK524305:DDV524309 DNG524305:DNR524309 DXC524305:DXN524309 EGY524305:EHJ524309 EQU524305:ERF524309 FAQ524305:FBB524309 FKM524305:FKX524309 FUI524305:FUT524309 GEE524305:GEP524309 GOA524305:GOL524309 GXW524305:GYH524309 HHS524305:HID524309 HRO524305:HRZ524309 IBK524305:IBV524309 ILG524305:ILR524309 IVC524305:IVN524309 JEY524305:JFJ524309 JOU524305:JPF524309 JYQ524305:JZB524309 KIM524305:KIX524309 KSI524305:KST524309 LCE524305:LCP524309 LMA524305:LML524309 LVW524305:LWH524309 MFS524305:MGD524309 MPO524305:MPZ524309 MZK524305:MZV524309 NJG524305:NJR524309 NTC524305:NTN524309 OCY524305:ODJ524309 OMU524305:ONF524309 OWQ524305:OXB524309 PGM524305:PGX524309 PQI524305:PQT524309 QAE524305:QAP524309 QKA524305:QKL524309 QTW524305:QUH524309 RDS524305:RED524309 RNO524305:RNZ524309 RXK524305:RXV524309 SHG524305:SHR524309 SRC524305:SRN524309 TAY524305:TBJ524309 TKU524305:TLF524309 TUQ524305:TVB524309 UEM524305:UEX524309 UOI524305:UOT524309 UYE524305:UYP524309 VIA524305:VIL524309 VRW524305:VSH524309 WBS524305:WCD524309 WLO524305:WLZ524309 WVK524305:WVV524309 C589841:N589845 IY589841:JJ589845 SU589841:TF589845 ACQ589841:ADB589845 AMM589841:AMX589845 AWI589841:AWT589845 BGE589841:BGP589845 BQA589841:BQL589845 BZW589841:CAH589845 CJS589841:CKD589845 CTO589841:CTZ589845 DDK589841:DDV589845 DNG589841:DNR589845 DXC589841:DXN589845 EGY589841:EHJ589845 EQU589841:ERF589845 FAQ589841:FBB589845 FKM589841:FKX589845 FUI589841:FUT589845 GEE589841:GEP589845 GOA589841:GOL589845 GXW589841:GYH589845 HHS589841:HID589845 HRO589841:HRZ589845 IBK589841:IBV589845 ILG589841:ILR589845 IVC589841:IVN589845 JEY589841:JFJ589845 JOU589841:JPF589845 JYQ589841:JZB589845 KIM589841:KIX589845 KSI589841:KST589845 LCE589841:LCP589845 LMA589841:LML589845 LVW589841:LWH589845 MFS589841:MGD589845 MPO589841:MPZ589845 MZK589841:MZV589845 NJG589841:NJR589845 NTC589841:NTN589845 OCY589841:ODJ589845 OMU589841:ONF589845 OWQ589841:OXB589845 PGM589841:PGX589845 PQI589841:PQT589845 QAE589841:QAP589845 QKA589841:QKL589845 QTW589841:QUH589845 RDS589841:RED589845 RNO589841:RNZ589845 RXK589841:RXV589845 SHG589841:SHR589845 SRC589841:SRN589845 TAY589841:TBJ589845 TKU589841:TLF589845 TUQ589841:TVB589845 UEM589841:UEX589845 UOI589841:UOT589845 UYE589841:UYP589845 VIA589841:VIL589845 VRW589841:VSH589845 WBS589841:WCD589845 WLO589841:WLZ589845 WVK589841:WVV589845 C655377:N655381 IY655377:JJ655381 SU655377:TF655381 ACQ655377:ADB655381 AMM655377:AMX655381 AWI655377:AWT655381 BGE655377:BGP655381 BQA655377:BQL655381 BZW655377:CAH655381 CJS655377:CKD655381 CTO655377:CTZ655381 DDK655377:DDV655381 DNG655377:DNR655381 DXC655377:DXN655381 EGY655377:EHJ655381 EQU655377:ERF655381 FAQ655377:FBB655381 FKM655377:FKX655381 FUI655377:FUT655381 GEE655377:GEP655381 GOA655377:GOL655381 GXW655377:GYH655381 HHS655377:HID655381 HRO655377:HRZ655381 IBK655377:IBV655381 ILG655377:ILR655381 IVC655377:IVN655381 JEY655377:JFJ655381 JOU655377:JPF655381 JYQ655377:JZB655381 KIM655377:KIX655381 KSI655377:KST655381 LCE655377:LCP655381 LMA655377:LML655381 LVW655377:LWH655381 MFS655377:MGD655381 MPO655377:MPZ655381 MZK655377:MZV655381 NJG655377:NJR655381 NTC655377:NTN655381 OCY655377:ODJ655381 OMU655377:ONF655381 OWQ655377:OXB655381 PGM655377:PGX655381 PQI655377:PQT655381 QAE655377:QAP655381 QKA655377:QKL655381 QTW655377:QUH655381 RDS655377:RED655381 RNO655377:RNZ655381 RXK655377:RXV655381 SHG655377:SHR655381 SRC655377:SRN655381 TAY655377:TBJ655381 TKU655377:TLF655381 TUQ655377:TVB655381 UEM655377:UEX655381 UOI655377:UOT655381 UYE655377:UYP655381 VIA655377:VIL655381 VRW655377:VSH655381 WBS655377:WCD655381 WLO655377:WLZ655381 WVK655377:WVV655381 C720913:N720917 IY720913:JJ720917 SU720913:TF720917 ACQ720913:ADB720917 AMM720913:AMX720917 AWI720913:AWT720917 BGE720913:BGP720917 BQA720913:BQL720917 BZW720913:CAH720917 CJS720913:CKD720917 CTO720913:CTZ720917 DDK720913:DDV720917 DNG720913:DNR720917 DXC720913:DXN720917 EGY720913:EHJ720917 EQU720913:ERF720917 FAQ720913:FBB720917 FKM720913:FKX720917 FUI720913:FUT720917 GEE720913:GEP720917 GOA720913:GOL720917 GXW720913:GYH720917 HHS720913:HID720917 HRO720913:HRZ720917 IBK720913:IBV720917 ILG720913:ILR720917 IVC720913:IVN720917 JEY720913:JFJ720917 JOU720913:JPF720917 JYQ720913:JZB720917 KIM720913:KIX720917 KSI720913:KST720917 LCE720913:LCP720917 LMA720913:LML720917 LVW720913:LWH720917 MFS720913:MGD720917 MPO720913:MPZ720917 MZK720913:MZV720917 NJG720913:NJR720917 NTC720913:NTN720917 OCY720913:ODJ720917 OMU720913:ONF720917 OWQ720913:OXB720917 PGM720913:PGX720917 PQI720913:PQT720917 QAE720913:QAP720917 QKA720913:QKL720917 QTW720913:QUH720917 RDS720913:RED720917 RNO720913:RNZ720917 RXK720913:RXV720917 SHG720913:SHR720917 SRC720913:SRN720917 TAY720913:TBJ720917 TKU720913:TLF720917 TUQ720913:TVB720917 UEM720913:UEX720917 UOI720913:UOT720917 UYE720913:UYP720917 VIA720913:VIL720917 VRW720913:VSH720917 WBS720913:WCD720917 WLO720913:WLZ720917 WVK720913:WVV720917 C786449:N786453 IY786449:JJ786453 SU786449:TF786453 ACQ786449:ADB786453 AMM786449:AMX786453 AWI786449:AWT786453 BGE786449:BGP786453 BQA786449:BQL786453 BZW786449:CAH786453 CJS786449:CKD786453 CTO786449:CTZ786453 DDK786449:DDV786453 DNG786449:DNR786453 DXC786449:DXN786453 EGY786449:EHJ786453 EQU786449:ERF786453 FAQ786449:FBB786453 FKM786449:FKX786453 FUI786449:FUT786453 GEE786449:GEP786453 GOA786449:GOL786453 GXW786449:GYH786453 HHS786449:HID786453 HRO786449:HRZ786453 IBK786449:IBV786453 ILG786449:ILR786453 IVC786449:IVN786453 JEY786449:JFJ786453 JOU786449:JPF786453 JYQ786449:JZB786453 KIM786449:KIX786453 KSI786449:KST786453 LCE786449:LCP786453 LMA786449:LML786453 LVW786449:LWH786453 MFS786449:MGD786453 MPO786449:MPZ786453 MZK786449:MZV786453 NJG786449:NJR786453 NTC786449:NTN786453 OCY786449:ODJ786453 OMU786449:ONF786453 OWQ786449:OXB786453 PGM786449:PGX786453 PQI786449:PQT786453 QAE786449:QAP786453 QKA786449:QKL786453 QTW786449:QUH786453 RDS786449:RED786453 RNO786449:RNZ786453 RXK786449:RXV786453 SHG786449:SHR786453 SRC786449:SRN786453 TAY786449:TBJ786453 TKU786449:TLF786453 TUQ786449:TVB786453 UEM786449:UEX786453 UOI786449:UOT786453 UYE786449:UYP786453 VIA786449:VIL786453 VRW786449:VSH786453 WBS786449:WCD786453 WLO786449:WLZ786453 WVK786449:WVV786453 C851985:N851989 IY851985:JJ851989 SU851985:TF851989 ACQ851985:ADB851989 AMM851985:AMX851989 AWI851985:AWT851989 BGE851985:BGP851989 BQA851985:BQL851989 BZW851985:CAH851989 CJS851985:CKD851989 CTO851985:CTZ851989 DDK851985:DDV851989 DNG851985:DNR851989 DXC851985:DXN851989 EGY851985:EHJ851989 EQU851985:ERF851989 FAQ851985:FBB851989 FKM851985:FKX851989 FUI851985:FUT851989 GEE851985:GEP851989 GOA851985:GOL851989 GXW851985:GYH851989 HHS851985:HID851989 HRO851985:HRZ851989 IBK851985:IBV851989 ILG851985:ILR851989 IVC851985:IVN851989 JEY851985:JFJ851989 JOU851985:JPF851989 JYQ851985:JZB851989 KIM851985:KIX851989 KSI851985:KST851989 LCE851985:LCP851989 LMA851985:LML851989 LVW851985:LWH851989 MFS851985:MGD851989 MPO851985:MPZ851989 MZK851985:MZV851989 NJG851985:NJR851989 NTC851985:NTN851989 OCY851985:ODJ851989 OMU851985:ONF851989 OWQ851985:OXB851989 PGM851985:PGX851989 PQI851985:PQT851989 QAE851985:QAP851989 QKA851985:QKL851989 QTW851985:QUH851989 RDS851985:RED851989 RNO851985:RNZ851989 RXK851985:RXV851989 SHG851985:SHR851989 SRC851985:SRN851989 TAY851985:TBJ851989 TKU851985:TLF851989 TUQ851985:TVB851989 UEM851985:UEX851989 UOI851985:UOT851989 UYE851985:UYP851989 VIA851985:VIL851989 VRW851985:VSH851989 WBS851985:WCD851989 WLO851985:WLZ851989 WVK851985:WVV851989 C917521:N917525 IY917521:JJ917525 SU917521:TF917525 ACQ917521:ADB917525 AMM917521:AMX917525 AWI917521:AWT917525 BGE917521:BGP917525 BQA917521:BQL917525 BZW917521:CAH917525 CJS917521:CKD917525 CTO917521:CTZ917525 DDK917521:DDV917525 DNG917521:DNR917525 DXC917521:DXN917525 EGY917521:EHJ917525 EQU917521:ERF917525 FAQ917521:FBB917525 FKM917521:FKX917525 FUI917521:FUT917525 GEE917521:GEP917525 GOA917521:GOL917525 GXW917521:GYH917525 HHS917521:HID917525 HRO917521:HRZ917525 IBK917521:IBV917525 ILG917521:ILR917525 IVC917521:IVN917525 JEY917521:JFJ917525 JOU917521:JPF917525 JYQ917521:JZB917525 KIM917521:KIX917525 KSI917521:KST917525 LCE917521:LCP917525 LMA917521:LML917525 LVW917521:LWH917525 MFS917521:MGD917525 MPO917521:MPZ917525 MZK917521:MZV917525 NJG917521:NJR917525 NTC917521:NTN917525 OCY917521:ODJ917525 OMU917521:ONF917525 OWQ917521:OXB917525 PGM917521:PGX917525 PQI917521:PQT917525 QAE917521:QAP917525 QKA917521:QKL917525 QTW917521:QUH917525 RDS917521:RED917525 RNO917521:RNZ917525 RXK917521:RXV917525 SHG917521:SHR917525 SRC917521:SRN917525 TAY917521:TBJ917525 TKU917521:TLF917525 TUQ917521:TVB917525 UEM917521:UEX917525 UOI917521:UOT917525 UYE917521:UYP917525 VIA917521:VIL917525 VRW917521:VSH917525 WBS917521:WCD917525 WLO917521:WLZ917525 WVK917521:WVV917525 C983057:N983061 IY983057:JJ983061 SU983057:TF983061 ACQ983057:ADB983061 AMM983057:AMX983061 AWI983057:AWT983061 BGE983057:BGP983061 BQA983057:BQL983061 BZW983057:CAH983061 CJS983057:CKD983061 CTO983057:CTZ983061 DDK983057:DDV983061 DNG983057:DNR983061 DXC983057:DXN983061 EGY983057:EHJ983061 EQU983057:ERF983061 FAQ983057:FBB983061 FKM983057:FKX983061 FUI983057:FUT983061 GEE983057:GEP983061 GOA983057:GOL983061 GXW983057:GYH983061 HHS983057:HID983061 HRO983057:HRZ983061 IBK983057:IBV983061 ILG983057:ILR983061 IVC983057:IVN983061 JEY983057:JFJ983061 JOU983057:JPF983061 JYQ983057:JZB983061 KIM983057:KIX983061 KSI983057:KST983061 LCE983057:LCP983061 LMA983057:LML983061 LVW983057:LWH983061 MFS983057:MGD983061 MPO983057:MPZ983061 MZK983057:MZV983061 NJG983057:NJR983061 NTC983057:NTN983061 OCY983057:ODJ983061 OMU983057:ONF983061 OWQ983057:OXB983061 PGM983057:PGX983061 PQI983057:PQT983061 QAE983057:QAP983061 QKA983057:QKL983061 QTW983057:QUH983061 RDS983057:RED983061 RNO983057:RNZ983061 RXK983057:RXV983061 SHG983057:SHR983061 SRC983057:SRN983061 TAY983057:TBJ983061 TKU983057:TLF983061 TUQ983057:TVB983061 UEM983057:UEX983061 UOI983057:UOT983061 UYE983057:UYP983061 VIA983057:VIL983061 VRW983057:VSH983061 WBS983057:WCD983061 WLO983057:WLZ983061 WVK983057:WVV983061">
      <formula1>0</formula1>
      <formula2>2</formula2>
    </dataValidation>
  </dataValidations>
  <pageMargins left="0.74803149606299213" right="0.74803149606299213" top="0.98425196850393704" bottom="0.98425196850393704" header="0" footer="0"/>
  <pageSetup scale="54" orientation="portrait" horizontalDpi="300" verticalDpi="300" r:id="rId1"/>
  <headerFooter alignWithMargins="0">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2"/>
  <sheetViews>
    <sheetView zoomScaleNormal="100" workbookViewId="0">
      <selection activeCell="B19" sqref="B19"/>
    </sheetView>
  </sheetViews>
  <sheetFormatPr baseColWidth="10" defaultRowHeight="12.75" x14ac:dyDescent="0.2"/>
  <cols>
    <col min="1" max="1" width="50.28515625" style="115" customWidth="1"/>
    <col min="2" max="2" width="83.7109375" style="115" customWidth="1"/>
    <col min="3" max="3" width="27.5703125" customWidth="1"/>
  </cols>
  <sheetData>
    <row r="1" spans="1:3" s="121" customFormat="1" ht="18" x14ac:dyDescent="0.25">
      <c r="A1" s="120" t="s">
        <v>63</v>
      </c>
      <c r="B1" s="120" t="s">
        <v>62</v>
      </c>
      <c r="C1" s="123" t="s">
        <v>82</v>
      </c>
    </row>
    <row r="2" spans="1:3" x14ac:dyDescent="0.2">
      <c r="A2" s="230" t="s">
        <v>64</v>
      </c>
      <c r="B2" s="122" t="s">
        <v>78</v>
      </c>
      <c r="C2" s="113"/>
    </row>
    <row r="3" spans="1:3" x14ac:dyDescent="0.2">
      <c r="A3" s="231"/>
      <c r="B3" s="117" t="s">
        <v>80</v>
      </c>
      <c r="C3" s="113"/>
    </row>
    <row r="4" spans="1:3" x14ac:dyDescent="0.2">
      <c r="A4" s="231"/>
      <c r="B4" s="122" t="s">
        <v>79</v>
      </c>
      <c r="C4" s="113"/>
    </row>
    <row r="5" spans="1:3" x14ac:dyDescent="0.2">
      <c r="A5" s="232"/>
      <c r="B5" s="122" t="s">
        <v>81</v>
      </c>
      <c r="C5" s="113"/>
    </row>
    <row r="6" spans="1:3" ht="25.5" x14ac:dyDescent="0.2">
      <c r="A6" s="229" t="s">
        <v>65</v>
      </c>
      <c r="B6" s="114" t="s">
        <v>66</v>
      </c>
      <c r="C6" s="113"/>
    </row>
    <row r="7" spans="1:3" ht="25.5" x14ac:dyDescent="0.2">
      <c r="A7" s="229"/>
      <c r="B7" s="114" t="s">
        <v>67</v>
      </c>
      <c r="C7" s="113"/>
    </row>
    <row r="8" spans="1:3" ht="25.5" x14ac:dyDescent="0.2">
      <c r="A8" s="229"/>
      <c r="B8" s="114" t="s">
        <v>68</v>
      </c>
      <c r="C8" s="113"/>
    </row>
    <row r="9" spans="1:3" ht="38.25" x14ac:dyDescent="0.2">
      <c r="A9" s="229"/>
      <c r="B9" s="114" t="s">
        <v>69</v>
      </c>
      <c r="C9" s="113"/>
    </row>
    <row r="10" spans="1:3" ht="25.5" x14ac:dyDescent="0.2">
      <c r="A10" s="229"/>
      <c r="B10" s="114" t="s">
        <v>68</v>
      </c>
      <c r="C10" s="113"/>
    </row>
    <row r="11" spans="1:3" ht="38.25" x14ac:dyDescent="0.2">
      <c r="A11" s="229"/>
      <c r="B11" s="114" t="s">
        <v>69</v>
      </c>
      <c r="C11" s="113"/>
    </row>
    <row r="12" spans="1:3" ht="25.5" x14ac:dyDescent="0.2">
      <c r="A12" s="229" t="s">
        <v>70</v>
      </c>
      <c r="B12" s="116" t="s">
        <v>521</v>
      </c>
      <c r="C12" s="113"/>
    </row>
    <row r="13" spans="1:3" x14ac:dyDescent="0.2">
      <c r="A13" s="229"/>
      <c r="B13" s="114" t="s">
        <v>71</v>
      </c>
      <c r="C13" s="113"/>
    </row>
    <row r="14" spans="1:3" ht="25.5" x14ac:dyDescent="0.2">
      <c r="A14" s="229"/>
      <c r="B14" s="116" t="s">
        <v>72</v>
      </c>
      <c r="C14" s="113"/>
    </row>
    <row r="15" spans="1:3" ht="51" x14ac:dyDescent="0.2">
      <c r="A15" s="229"/>
      <c r="B15" s="114" t="s">
        <v>73</v>
      </c>
      <c r="C15" s="113"/>
    </row>
    <row r="16" spans="1:3" ht="25.5" x14ac:dyDescent="0.2">
      <c r="A16" s="229" t="s">
        <v>74</v>
      </c>
      <c r="B16" s="116" t="s">
        <v>522</v>
      </c>
      <c r="C16" s="113"/>
    </row>
    <row r="17" spans="1:3" x14ac:dyDescent="0.2">
      <c r="A17" s="229"/>
      <c r="B17" s="116" t="s">
        <v>75</v>
      </c>
      <c r="C17" s="113"/>
    </row>
    <row r="18" spans="1:3" ht="25.5" x14ac:dyDescent="0.2">
      <c r="A18" s="229"/>
      <c r="B18" s="116" t="s">
        <v>76</v>
      </c>
      <c r="C18" s="113"/>
    </row>
    <row r="19" spans="1:3" ht="25.5" x14ac:dyDescent="0.2">
      <c r="A19" s="229"/>
      <c r="B19" s="114" t="s">
        <v>77</v>
      </c>
      <c r="C19" s="113"/>
    </row>
    <row r="20" spans="1:3" x14ac:dyDescent="0.2">
      <c r="A20" s="118"/>
      <c r="B20" s="114"/>
      <c r="C20" s="113"/>
    </row>
    <row r="21" spans="1:3" x14ac:dyDescent="0.2">
      <c r="A21" s="119"/>
    </row>
    <row r="22" spans="1:3" x14ac:dyDescent="0.2">
      <c r="A22" s="119"/>
    </row>
  </sheetData>
  <mergeCells count="4">
    <mergeCell ref="A6:A11"/>
    <mergeCell ref="A12:A15"/>
    <mergeCell ref="A16:A19"/>
    <mergeCell ref="A2:A5"/>
  </mergeCells>
  <pageMargins left="0.75" right="0.75" top="1" bottom="1" header="0" footer="0"/>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3"/>
  <sheetViews>
    <sheetView workbookViewId="0">
      <selection activeCell="H22" sqref="H21:H22"/>
    </sheetView>
  </sheetViews>
  <sheetFormatPr baseColWidth="10" defaultRowHeight="12.75" x14ac:dyDescent="0.2"/>
  <cols>
    <col min="2" max="2" width="78.42578125" customWidth="1"/>
  </cols>
  <sheetData>
    <row r="1" spans="1:2" ht="13.5" thickBot="1" x14ac:dyDescent="0.25"/>
    <row r="2" spans="1:2" x14ac:dyDescent="0.2">
      <c r="A2" s="233" t="s">
        <v>84</v>
      </c>
      <c r="B2" s="130" t="s">
        <v>86</v>
      </c>
    </row>
    <row r="3" spans="1:2" ht="51.75" thickBot="1" x14ac:dyDescent="0.25">
      <c r="A3" s="235"/>
      <c r="B3" s="131" t="s">
        <v>87</v>
      </c>
    </row>
    <row r="4" spans="1:2" ht="13.5" thickBot="1" x14ac:dyDescent="0.25">
      <c r="A4" s="235"/>
      <c r="B4" s="126" t="s">
        <v>88</v>
      </c>
    </row>
    <row r="5" spans="1:2" ht="13.5" thickBot="1" x14ac:dyDescent="0.25">
      <c r="A5" s="235"/>
      <c r="B5" s="126" t="s">
        <v>89</v>
      </c>
    </row>
    <row r="6" spans="1:2" ht="13.5" thickBot="1" x14ac:dyDescent="0.25">
      <c r="A6" s="235"/>
      <c r="B6" s="126" t="s">
        <v>90</v>
      </c>
    </row>
    <row r="7" spans="1:2" ht="13.5" thickBot="1" x14ac:dyDescent="0.25">
      <c r="A7" s="235"/>
      <c r="B7" s="126" t="s">
        <v>91</v>
      </c>
    </row>
    <row r="8" spans="1:2" ht="13.5" thickBot="1" x14ac:dyDescent="0.25">
      <c r="A8" s="235"/>
      <c r="B8" s="126" t="s">
        <v>92</v>
      </c>
    </row>
    <row r="9" spans="1:2" x14ac:dyDescent="0.2">
      <c r="A9" s="235"/>
      <c r="B9" s="132" t="s">
        <v>93</v>
      </c>
    </row>
    <row r="10" spans="1:2" ht="13.5" thickBot="1" x14ac:dyDescent="0.25">
      <c r="A10" s="235"/>
      <c r="B10" s="126" t="s">
        <v>94</v>
      </c>
    </row>
    <row r="11" spans="1:2" ht="13.5" thickBot="1" x14ac:dyDescent="0.25">
      <c r="A11" s="235"/>
      <c r="B11" s="126" t="s">
        <v>95</v>
      </c>
    </row>
    <row r="12" spans="1:2" ht="13.5" thickBot="1" x14ac:dyDescent="0.25">
      <c r="A12" s="235"/>
      <c r="B12" s="126" t="s">
        <v>96</v>
      </c>
    </row>
    <row r="13" spans="1:2" x14ac:dyDescent="0.2">
      <c r="A13" s="235"/>
      <c r="B13" s="132" t="s">
        <v>97</v>
      </c>
    </row>
    <row r="14" spans="1:2" ht="13.5" thickBot="1" x14ac:dyDescent="0.25">
      <c r="A14" s="235"/>
      <c r="B14" s="126" t="s">
        <v>98</v>
      </c>
    </row>
    <row r="15" spans="1:2" ht="13.5" thickBot="1" x14ac:dyDescent="0.25">
      <c r="A15" s="235"/>
      <c r="B15" s="126" t="s">
        <v>99</v>
      </c>
    </row>
    <row r="16" spans="1:2" ht="13.5" thickBot="1" x14ac:dyDescent="0.25">
      <c r="A16" s="235"/>
      <c r="B16" s="126" t="s">
        <v>100</v>
      </c>
    </row>
    <row r="17" spans="1:2" ht="13.5" thickBot="1" x14ac:dyDescent="0.25">
      <c r="A17" s="235"/>
      <c r="B17" s="126" t="s">
        <v>101</v>
      </c>
    </row>
    <row r="18" spans="1:2" ht="13.5" thickBot="1" x14ac:dyDescent="0.25">
      <c r="A18" s="235"/>
      <c r="B18" s="126" t="s">
        <v>102</v>
      </c>
    </row>
    <row r="19" spans="1:2" ht="13.5" thickBot="1" x14ac:dyDescent="0.25">
      <c r="A19" s="235"/>
      <c r="B19" s="126" t="s">
        <v>103</v>
      </c>
    </row>
    <row r="20" spans="1:2" ht="13.5" thickBot="1" x14ac:dyDescent="0.25">
      <c r="A20" s="235"/>
      <c r="B20" s="126" t="s">
        <v>104</v>
      </c>
    </row>
    <row r="21" spans="1:2" ht="26.25" thickBot="1" x14ac:dyDescent="0.25">
      <c r="A21" s="234"/>
      <c r="B21" s="126" t="s">
        <v>153</v>
      </c>
    </row>
    <row r="22" spans="1:2" ht="13.5" thickBot="1" x14ac:dyDescent="0.25">
      <c r="A22" s="236"/>
      <c r="B22" s="126" t="s">
        <v>105</v>
      </c>
    </row>
    <row r="23" spans="1:2" ht="13.5" thickBot="1" x14ac:dyDescent="0.25">
      <c r="A23" s="236"/>
      <c r="B23" s="126" t="s">
        <v>106</v>
      </c>
    </row>
    <row r="24" spans="1:2" ht="13.5" thickBot="1" x14ac:dyDescent="0.25">
      <c r="A24" s="236"/>
      <c r="B24" s="126" t="s">
        <v>107</v>
      </c>
    </row>
    <row r="25" spans="1:2" ht="13.5" thickBot="1" x14ac:dyDescent="0.25">
      <c r="A25" s="236"/>
      <c r="B25" s="126" t="s">
        <v>108</v>
      </c>
    </row>
    <row r="26" spans="1:2" ht="13.5" thickBot="1" x14ac:dyDescent="0.25">
      <c r="A26" s="236"/>
      <c r="B26" s="126" t="s">
        <v>109</v>
      </c>
    </row>
    <row r="27" spans="1:2" ht="13.5" thickBot="1" x14ac:dyDescent="0.25">
      <c r="A27" s="236"/>
      <c r="B27" s="126" t="s">
        <v>110</v>
      </c>
    </row>
    <row r="28" spans="1:2" ht="13.5" thickBot="1" x14ac:dyDescent="0.25">
      <c r="A28" s="236"/>
      <c r="B28" s="126" t="s">
        <v>111</v>
      </c>
    </row>
    <row r="29" spans="1:2" ht="13.5" thickBot="1" x14ac:dyDescent="0.25">
      <c r="A29" s="236"/>
      <c r="B29" s="126" t="s">
        <v>112</v>
      </c>
    </row>
    <row r="30" spans="1:2" ht="13.5" thickBot="1" x14ac:dyDescent="0.25">
      <c r="A30" s="236"/>
      <c r="B30" s="126" t="s">
        <v>113</v>
      </c>
    </row>
    <row r="31" spans="1:2" ht="13.5" thickBot="1" x14ac:dyDescent="0.25">
      <c r="A31" s="236"/>
      <c r="B31" s="126" t="s">
        <v>114</v>
      </c>
    </row>
    <row r="32" spans="1:2" ht="13.5" thickBot="1" x14ac:dyDescent="0.25">
      <c r="A32" s="236"/>
      <c r="B32" s="126" t="s">
        <v>115</v>
      </c>
    </row>
    <row r="33" spans="1:2" ht="13.5" thickBot="1" x14ac:dyDescent="0.25">
      <c r="A33" s="236"/>
      <c r="B33" s="126" t="s">
        <v>116</v>
      </c>
    </row>
    <row r="34" spans="1:2" ht="13.5" thickBot="1" x14ac:dyDescent="0.25">
      <c r="A34" s="236"/>
      <c r="B34" s="126" t="s">
        <v>117</v>
      </c>
    </row>
    <row r="35" spans="1:2" ht="13.5" thickBot="1" x14ac:dyDescent="0.25">
      <c r="A35" s="236"/>
      <c r="B35" s="126" t="s">
        <v>118</v>
      </c>
    </row>
    <row r="36" spans="1:2" x14ac:dyDescent="0.2">
      <c r="A36" s="236"/>
      <c r="B36" s="132" t="s">
        <v>119</v>
      </c>
    </row>
    <row r="37" spans="1:2" ht="13.5" thickBot="1" x14ac:dyDescent="0.25">
      <c r="A37" s="236"/>
      <c r="B37" s="126" t="s">
        <v>120</v>
      </c>
    </row>
    <row r="38" spans="1:2" ht="13.5" thickBot="1" x14ac:dyDescent="0.25">
      <c r="A38" s="236"/>
      <c r="B38" s="126" t="s">
        <v>121</v>
      </c>
    </row>
    <row r="39" spans="1:2" ht="13.5" thickBot="1" x14ac:dyDescent="0.25">
      <c r="A39" s="236"/>
      <c r="B39" s="126" t="s">
        <v>122</v>
      </c>
    </row>
    <row r="40" spans="1:2" ht="13.5" thickBot="1" x14ac:dyDescent="0.25">
      <c r="A40" s="236"/>
      <c r="B40" s="126" t="s">
        <v>123</v>
      </c>
    </row>
    <row r="41" spans="1:2" ht="13.5" thickBot="1" x14ac:dyDescent="0.25">
      <c r="A41" s="236"/>
      <c r="B41" s="126" t="s">
        <v>124</v>
      </c>
    </row>
    <row r="42" spans="1:2" ht="13.5" thickBot="1" x14ac:dyDescent="0.25">
      <c r="A42" s="236"/>
      <c r="B42" s="126" t="s">
        <v>125</v>
      </c>
    </row>
    <row r="43" spans="1:2" ht="13.5" thickBot="1" x14ac:dyDescent="0.25">
      <c r="A43" s="236"/>
      <c r="B43" s="126" t="s">
        <v>126</v>
      </c>
    </row>
    <row r="44" spans="1:2" ht="13.5" thickBot="1" x14ac:dyDescent="0.25">
      <c r="A44" s="236"/>
      <c r="B44" s="126" t="s">
        <v>127</v>
      </c>
    </row>
    <row r="45" spans="1:2" ht="13.5" thickBot="1" x14ac:dyDescent="0.25">
      <c r="A45" s="236"/>
      <c r="B45" s="126" t="s">
        <v>128</v>
      </c>
    </row>
    <row r="46" spans="1:2" x14ac:dyDescent="0.2">
      <c r="A46" s="236"/>
      <c r="B46" s="132" t="s">
        <v>129</v>
      </c>
    </row>
    <row r="47" spans="1:2" ht="13.5" thickBot="1" x14ac:dyDescent="0.25">
      <c r="A47" s="236"/>
      <c r="B47" s="126" t="s">
        <v>130</v>
      </c>
    </row>
    <row r="48" spans="1:2" ht="13.5" thickBot="1" x14ac:dyDescent="0.25">
      <c r="A48" s="236"/>
      <c r="B48" s="126" t="s">
        <v>131</v>
      </c>
    </row>
    <row r="49" spans="1:2" ht="13.5" thickBot="1" x14ac:dyDescent="0.25">
      <c r="A49" s="236"/>
      <c r="B49" s="126" t="s">
        <v>132</v>
      </c>
    </row>
    <row r="50" spans="1:2" ht="13.5" thickBot="1" x14ac:dyDescent="0.25">
      <c r="A50" s="236"/>
      <c r="B50" s="126" t="s">
        <v>133</v>
      </c>
    </row>
    <row r="51" spans="1:2" ht="13.5" thickBot="1" x14ac:dyDescent="0.25">
      <c r="A51" s="236"/>
      <c r="B51" s="126" t="s">
        <v>134</v>
      </c>
    </row>
    <row r="52" spans="1:2" ht="13.5" thickBot="1" x14ac:dyDescent="0.25">
      <c r="A52" s="236"/>
      <c r="B52" s="126" t="s">
        <v>135</v>
      </c>
    </row>
    <row r="53" spans="1:2" ht="13.5" thickBot="1" x14ac:dyDescent="0.25">
      <c r="A53" s="236"/>
      <c r="B53" s="126" t="s">
        <v>136</v>
      </c>
    </row>
    <row r="54" spans="1:2" ht="13.5" thickBot="1" x14ac:dyDescent="0.25">
      <c r="A54" s="236"/>
      <c r="B54" s="126" t="s">
        <v>137</v>
      </c>
    </row>
    <row r="55" spans="1:2" ht="13.5" thickBot="1" x14ac:dyDescent="0.25">
      <c r="A55" s="236"/>
      <c r="B55" s="126" t="s">
        <v>138</v>
      </c>
    </row>
    <row r="56" spans="1:2" ht="13.5" thickBot="1" x14ac:dyDescent="0.25">
      <c r="A56" s="236"/>
      <c r="B56" s="126" t="s">
        <v>139</v>
      </c>
    </row>
    <row r="57" spans="1:2" ht="13.5" thickBot="1" x14ac:dyDescent="0.25">
      <c r="A57" s="236"/>
      <c r="B57" s="126" t="s">
        <v>140</v>
      </c>
    </row>
    <row r="58" spans="1:2" ht="13.5" thickBot="1" x14ac:dyDescent="0.25">
      <c r="A58" s="236"/>
      <c r="B58" s="126" t="s">
        <v>141</v>
      </c>
    </row>
    <row r="59" spans="1:2" x14ac:dyDescent="0.2">
      <c r="A59" s="236"/>
      <c r="B59" s="132" t="s">
        <v>142</v>
      </c>
    </row>
    <row r="60" spans="1:2" ht="13.5" thickBot="1" x14ac:dyDescent="0.25">
      <c r="A60" s="236"/>
      <c r="B60" s="126" t="s">
        <v>143</v>
      </c>
    </row>
    <row r="61" spans="1:2" ht="13.5" thickBot="1" x14ac:dyDescent="0.25">
      <c r="A61" s="236"/>
      <c r="B61" s="126" t="s">
        <v>144</v>
      </c>
    </row>
    <row r="62" spans="1:2" ht="13.5" thickBot="1" x14ac:dyDescent="0.25">
      <c r="A62" s="236"/>
      <c r="B62" s="126" t="s">
        <v>145</v>
      </c>
    </row>
    <row r="63" spans="1:2" ht="13.5" thickBot="1" x14ac:dyDescent="0.25">
      <c r="A63" s="236"/>
      <c r="B63" s="126" t="s">
        <v>146</v>
      </c>
    </row>
    <row r="64" spans="1:2" ht="13.5" thickBot="1" x14ac:dyDescent="0.25">
      <c r="A64" s="236"/>
      <c r="B64" s="126" t="s">
        <v>147</v>
      </c>
    </row>
    <row r="65" spans="1:2" ht="13.5" thickBot="1" x14ac:dyDescent="0.25">
      <c r="A65" s="236"/>
      <c r="B65" s="126" t="s">
        <v>148</v>
      </c>
    </row>
    <row r="66" spans="1:2" ht="13.5" thickBot="1" x14ac:dyDescent="0.25">
      <c r="A66" s="236"/>
      <c r="B66" s="126" t="s">
        <v>149</v>
      </c>
    </row>
    <row r="67" spans="1:2" ht="13.5" thickBot="1" x14ac:dyDescent="0.25">
      <c r="A67" s="236"/>
      <c r="B67" s="126" t="s">
        <v>150</v>
      </c>
    </row>
    <row r="68" spans="1:2" ht="13.5" thickBot="1" x14ac:dyDescent="0.25">
      <c r="A68" s="236"/>
      <c r="B68" s="126" t="s">
        <v>151</v>
      </c>
    </row>
    <row r="69" spans="1:2" ht="13.5" thickBot="1" x14ac:dyDescent="0.25">
      <c r="A69" s="237"/>
      <c r="B69" s="126" t="s">
        <v>152</v>
      </c>
    </row>
    <row r="70" spans="1:2" ht="13.5" thickBot="1" x14ac:dyDescent="0.25">
      <c r="A70" s="238"/>
      <c r="B70" s="135" t="s">
        <v>154</v>
      </c>
    </row>
    <row r="71" spans="1:2" ht="13.5" thickBot="1" x14ac:dyDescent="0.25">
      <c r="A71" s="236"/>
      <c r="B71" s="126" t="s">
        <v>155</v>
      </c>
    </row>
    <row r="72" spans="1:2" ht="13.5" thickBot="1" x14ac:dyDescent="0.25">
      <c r="A72" s="236"/>
      <c r="B72" s="126" t="s">
        <v>156</v>
      </c>
    </row>
    <row r="73" spans="1:2" ht="13.5" thickBot="1" x14ac:dyDescent="0.25">
      <c r="A73" s="236"/>
      <c r="B73" s="126" t="s">
        <v>157</v>
      </c>
    </row>
    <row r="74" spans="1:2" ht="13.5" thickBot="1" x14ac:dyDescent="0.25">
      <c r="A74" s="236"/>
      <c r="B74" s="126" t="s">
        <v>158</v>
      </c>
    </row>
    <row r="75" spans="1:2" ht="13.5" thickBot="1" x14ac:dyDescent="0.25">
      <c r="A75" s="236"/>
      <c r="B75" s="126" t="s">
        <v>159</v>
      </c>
    </row>
    <row r="76" spans="1:2" x14ac:dyDescent="0.2">
      <c r="A76" s="236"/>
      <c r="B76" s="132" t="s">
        <v>160</v>
      </c>
    </row>
    <row r="77" spans="1:2" ht="13.5" thickBot="1" x14ac:dyDescent="0.25">
      <c r="A77" s="236"/>
      <c r="B77" s="126" t="s">
        <v>161</v>
      </c>
    </row>
    <row r="78" spans="1:2" ht="13.5" thickBot="1" x14ac:dyDescent="0.25">
      <c r="A78" s="236"/>
      <c r="B78" s="126" t="s">
        <v>162</v>
      </c>
    </row>
    <row r="79" spans="1:2" ht="13.5" thickBot="1" x14ac:dyDescent="0.25">
      <c r="A79" s="236"/>
      <c r="B79" s="126" t="s">
        <v>163</v>
      </c>
    </row>
    <row r="80" spans="1:2" ht="13.5" thickBot="1" x14ac:dyDescent="0.25">
      <c r="A80" s="236"/>
      <c r="B80" s="126" t="s">
        <v>164</v>
      </c>
    </row>
    <row r="81" spans="1:2" ht="13.5" thickBot="1" x14ac:dyDescent="0.25">
      <c r="A81" s="236"/>
      <c r="B81" s="126" t="s">
        <v>165</v>
      </c>
    </row>
    <row r="82" spans="1:2" ht="13.5" thickBot="1" x14ac:dyDescent="0.25">
      <c r="A82" s="237"/>
      <c r="B82" s="126" t="s">
        <v>166</v>
      </c>
    </row>
    <row r="83" spans="1:2" x14ac:dyDescent="0.2">
      <c r="A83" s="136"/>
      <c r="B83" s="141" t="s">
        <v>168</v>
      </c>
    </row>
    <row r="84" spans="1:2" ht="13.5" thickBot="1" x14ac:dyDescent="0.25">
      <c r="A84" s="137" t="s">
        <v>167</v>
      </c>
      <c r="B84" s="126" t="s">
        <v>169</v>
      </c>
    </row>
    <row r="85" spans="1:2" ht="15.75" x14ac:dyDescent="0.2">
      <c r="A85" s="138"/>
      <c r="B85" s="132" t="s">
        <v>170</v>
      </c>
    </row>
    <row r="86" spans="1:2" ht="26.25" thickBot="1" x14ac:dyDescent="0.25">
      <c r="A86" s="137" t="s">
        <v>167</v>
      </c>
      <c r="B86" s="126" t="s">
        <v>171</v>
      </c>
    </row>
    <row r="87" spans="1:2" x14ac:dyDescent="0.2">
      <c r="A87" s="239" t="s">
        <v>167</v>
      </c>
      <c r="B87" s="132" t="s">
        <v>172</v>
      </c>
    </row>
    <row r="88" spans="1:2" ht="39" thickBot="1" x14ac:dyDescent="0.25">
      <c r="A88" s="240"/>
      <c r="B88" s="126" t="s">
        <v>173</v>
      </c>
    </row>
    <row r="89" spans="1:2" x14ac:dyDescent="0.2">
      <c r="A89" s="239" t="s">
        <v>167</v>
      </c>
      <c r="B89" s="132" t="s">
        <v>174</v>
      </c>
    </row>
    <row r="90" spans="1:2" ht="13.5" thickBot="1" x14ac:dyDescent="0.25">
      <c r="A90" s="240"/>
      <c r="B90" s="126" t="s">
        <v>175</v>
      </c>
    </row>
    <row r="91" spans="1:2" x14ac:dyDescent="0.2">
      <c r="A91" s="239" t="s">
        <v>167</v>
      </c>
      <c r="B91" s="132" t="s">
        <v>176</v>
      </c>
    </row>
    <row r="92" spans="1:2" ht="64.5" thickBot="1" x14ac:dyDescent="0.25">
      <c r="A92" s="240"/>
      <c r="B92" s="126" t="s">
        <v>177</v>
      </c>
    </row>
    <row r="93" spans="1:2" ht="24.75" customHeight="1" x14ac:dyDescent="0.2">
      <c r="A93" s="136"/>
      <c r="B93" s="241" t="s">
        <v>179</v>
      </c>
    </row>
    <row r="94" spans="1:2" ht="13.5" thickBot="1" x14ac:dyDescent="0.25">
      <c r="A94" s="128" t="s">
        <v>178</v>
      </c>
      <c r="B94" s="242"/>
    </row>
    <row r="95" spans="1:2" x14ac:dyDescent="0.2">
      <c r="A95" s="233" t="s">
        <v>167</v>
      </c>
      <c r="B95" s="140" t="s">
        <v>180</v>
      </c>
    </row>
    <row r="96" spans="1:2" ht="39" thickBot="1" x14ac:dyDescent="0.25">
      <c r="A96" s="234"/>
      <c r="B96" s="131" t="s">
        <v>181</v>
      </c>
    </row>
    <row r="97" spans="1:2" ht="25.5" x14ac:dyDescent="0.2">
      <c r="A97" s="142"/>
      <c r="B97" s="130" t="s">
        <v>183</v>
      </c>
    </row>
    <row r="98" spans="1:2" ht="25.5" x14ac:dyDescent="0.2">
      <c r="A98" s="139"/>
      <c r="B98" s="140" t="s">
        <v>184</v>
      </c>
    </row>
    <row r="99" spans="1:2" x14ac:dyDescent="0.2">
      <c r="A99" s="133" t="s">
        <v>84</v>
      </c>
      <c r="B99" s="144"/>
    </row>
    <row r="100" spans="1:2" ht="15.75" thickBot="1" x14ac:dyDescent="0.25">
      <c r="A100" s="143" t="s">
        <v>182</v>
      </c>
      <c r="B100" s="145"/>
    </row>
    <row r="101" spans="1:2" x14ac:dyDescent="0.2">
      <c r="A101" s="139"/>
      <c r="B101" s="140" t="s">
        <v>185</v>
      </c>
    </row>
    <row r="102" spans="1:2" ht="25.5" x14ac:dyDescent="0.2">
      <c r="A102" s="139"/>
      <c r="B102" s="140" t="s">
        <v>186</v>
      </c>
    </row>
    <row r="103" spans="1:2" x14ac:dyDescent="0.2">
      <c r="A103" s="139"/>
      <c r="B103" s="140" t="s">
        <v>187</v>
      </c>
    </row>
    <row r="104" spans="1:2" ht="15.75" x14ac:dyDescent="0.2">
      <c r="A104" s="138"/>
      <c r="B104" s="140" t="s">
        <v>188</v>
      </c>
    </row>
    <row r="105" spans="1:2" ht="26.25" thickBot="1" x14ac:dyDescent="0.25">
      <c r="A105" s="128" t="s">
        <v>83</v>
      </c>
      <c r="B105" s="131" t="s">
        <v>189</v>
      </c>
    </row>
    <row r="106" spans="1:2" ht="15.75" x14ac:dyDescent="0.2">
      <c r="A106" s="138"/>
      <c r="B106" s="132" t="s">
        <v>190</v>
      </c>
    </row>
    <row r="107" spans="1:2" x14ac:dyDescent="0.2">
      <c r="A107" s="133" t="s">
        <v>167</v>
      </c>
      <c r="B107" s="132" t="s">
        <v>191</v>
      </c>
    </row>
    <row r="108" spans="1:2" ht="13.5" thickBot="1" x14ac:dyDescent="0.25">
      <c r="A108" s="146"/>
      <c r="B108" s="126" t="s">
        <v>192</v>
      </c>
    </row>
    <row r="109" spans="1:2" x14ac:dyDescent="0.2">
      <c r="A109" s="139"/>
      <c r="B109" s="140" t="s">
        <v>185</v>
      </c>
    </row>
    <row r="110" spans="1:2" ht="38.25" x14ac:dyDescent="0.2">
      <c r="A110" s="139"/>
      <c r="B110" s="140" t="s">
        <v>193</v>
      </c>
    </row>
    <row r="111" spans="1:2" ht="25.5" x14ac:dyDescent="0.2">
      <c r="A111" s="139"/>
      <c r="B111" s="140" t="s">
        <v>194</v>
      </c>
    </row>
    <row r="112" spans="1:2" ht="38.25" x14ac:dyDescent="0.2">
      <c r="A112" s="139"/>
      <c r="B112" s="140" t="s">
        <v>195</v>
      </c>
    </row>
    <row r="113" spans="1:2" x14ac:dyDescent="0.2">
      <c r="A113" s="139"/>
      <c r="B113" s="144"/>
    </row>
    <row r="114" spans="1:2" x14ac:dyDescent="0.2">
      <c r="A114" s="139"/>
      <c r="B114" s="144"/>
    </row>
    <row r="115" spans="1:2" x14ac:dyDescent="0.2">
      <c r="A115" s="139"/>
      <c r="B115" s="144"/>
    </row>
    <row r="116" spans="1:2" x14ac:dyDescent="0.2">
      <c r="A116" s="139"/>
      <c r="B116" s="144"/>
    </row>
    <row r="117" spans="1:2" ht="13.5" thickBot="1" x14ac:dyDescent="0.25">
      <c r="A117" s="139"/>
      <c r="B117" s="145"/>
    </row>
    <row r="118" spans="1:2" x14ac:dyDescent="0.2">
      <c r="A118" s="139"/>
      <c r="B118" s="132" t="s">
        <v>196</v>
      </c>
    </row>
    <row r="119" spans="1:2" ht="26.25" thickBot="1" x14ac:dyDescent="0.25">
      <c r="A119" s="139"/>
      <c r="B119" s="126" t="s">
        <v>197</v>
      </c>
    </row>
    <row r="120" spans="1:2" x14ac:dyDescent="0.2">
      <c r="A120" s="133" t="s">
        <v>84</v>
      </c>
      <c r="B120" s="132" t="s">
        <v>198</v>
      </c>
    </row>
    <row r="121" spans="1:2" ht="26.25" thickBot="1" x14ac:dyDescent="0.25">
      <c r="A121" s="147" t="s">
        <v>182</v>
      </c>
      <c r="B121" s="126" t="s">
        <v>199</v>
      </c>
    </row>
    <row r="122" spans="1:2" x14ac:dyDescent="0.2">
      <c r="A122" s="148"/>
      <c r="B122" s="132" t="s">
        <v>200</v>
      </c>
    </row>
    <row r="123" spans="1:2" ht="26.25" thickBot="1" x14ac:dyDescent="0.25">
      <c r="A123" s="148"/>
      <c r="B123" s="126" t="s">
        <v>201</v>
      </c>
    </row>
    <row r="124" spans="1:2" x14ac:dyDescent="0.2">
      <c r="A124" s="148"/>
      <c r="B124" s="132" t="s">
        <v>202</v>
      </c>
    </row>
    <row r="125" spans="1:2" ht="13.5" thickBot="1" x14ac:dyDescent="0.25">
      <c r="A125" s="146"/>
      <c r="B125" s="126" t="s">
        <v>203</v>
      </c>
    </row>
    <row r="126" spans="1:2" ht="15.75" x14ac:dyDescent="0.2">
      <c r="A126" s="134"/>
      <c r="B126" s="125" t="s">
        <v>205</v>
      </c>
    </row>
    <row r="127" spans="1:2" ht="13.5" thickBot="1" x14ac:dyDescent="0.25">
      <c r="A127" s="128" t="s">
        <v>204</v>
      </c>
      <c r="B127" s="126" t="s">
        <v>206</v>
      </c>
    </row>
    <row r="128" spans="1:2" x14ac:dyDescent="0.2">
      <c r="A128" s="149"/>
      <c r="B128" s="132" t="s">
        <v>207</v>
      </c>
    </row>
    <row r="129" spans="1:2" ht="13.5" thickBot="1" x14ac:dyDescent="0.25">
      <c r="A129" s="128" t="s">
        <v>167</v>
      </c>
      <c r="B129" s="126" t="s">
        <v>208</v>
      </c>
    </row>
    <row r="130" spans="1:2" ht="15.75" x14ac:dyDescent="0.2">
      <c r="A130" s="138"/>
      <c r="B130" s="132" t="s">
        <v>209</v>
      </c>
    </row>
    <row r="131" spans="1:2" ht="26.25" thickBot="1" x14ac:dyDescent="0.25">
      <c r="A131" s="128" t="s">
        <v>178</v>
      </c>
      <c r="B131" s="126" t="s">
        <v>210</v>
      </c>
    </row>
    <row r="132" spans="1:2" ht="13.5" thickBot="1" x14ac:dyDescent="0.25">
      <c r="A132" s="128" t="s">
        <v>178</v>
      </c>
      <c r="B132" s="126" t="s">
        <v>211</v>
      </c>
    </row>
    <row r="133" spans="1:2" x14ac:dyDescent="0.2">
      <c r="A133" s="150"/>
      <c r="B133" s="132" t="s">
        <v>212</v>
      </c>
    </row>
    <row r="134" spans="1:2" ht="13.5" thickBot="1" x14ac:dyDescent="0.25">
      <c r="A134" s="128" t="s">
        <v>178</v>
      </c>
      <c r="B134" s="126" t="s">
        <v>213</v>
      </c>
    </row>
    <row r="135" spans="1:2" ht="15.75" x14ac:dyDescent="0.2">
      <c r="A135" s="138"/>
      <c r="B135" s="132" t="s">
        <v>214</v>
      </c>
    </row>
    <row r="136" spans="1:2" x14ac:dyDescent="0.2">
      <c r="A136" s="133" t="s">
        <v>204</v>
      </c>
      <c r="B136" s="132" t="s">
        <v>215</v>
      </c>
    </row>
    <row r="137" spans="1:2" ht="13.5" thickBot="1" x14ac:dyDescent="0.25">
      <c r="A137" s="146"/>
      <c r="B137" s="126" t="s">
        <v>216</v>
      </c>
    </row>
    <row r="138" spans="1:2" x14ac:dyDescent="0.2">
      <c r="A138" s="233" t="s">
        <v>83</v>
      </c>
      <c r="B138" s="132" t="s">
        <v>217</v>
      </c>
    </row>
    <row r="139" spans="1:2" ht="13.5" thickBot="1" x14ac:dyDescent="0.25">
      <c r="A139" s="234"/>
      <c r="B139" s="126" t="s">
        <v>218</v>
      </c>
    </row>
    <row r="140" spans="1:2" x14ac:dyDescent="0.2">
      <c r="A140" s="233" t="s">
        <v>84</v>
      </c>
      <c r="B140" s="132" t="s">
        <v>219</v>
      </c>
    </row>
    <row r="141" spans="1:2" ht="13.5" thickBot="1" x14ac:dyDescent="0.25">
      <c r="A141" s="234"/>
      <c r="B141" s="126" t="s">
        <v>220</v>
      </c>
    </row>
    <row r="142" spans="1:2" ht="26.25" thickBot="1" x14ac:dyDescent="0.25">
      <c r="A142" s="128" t="s">
        <v>167</v>
      </c>
      <c r="B142" s="131" t="s">
        <v>221</v>
      </c>
    </row>
    <row r="143" spans="1:2" x14ac:dyDescent="0.2">
      <c r="A143" s="124" t="s">
        <v>178</v>
      </c>
      <c r="B143" s="125" t="s">
        <v>222</v>
      </c>
    </row>
    <row r="144" spans="1:2" ht="15.75" thickBot="1" x14ac:dyDescent="0.25">
      <c r="A144" s="143" t="s">
        <v>182</v>
      </c>
      <c r="B144" s="126" t="s">
        <v>223</v>
      </c>
    </row>
    <row r="145" spans="1:2" ht="15.75" x14ac:dyDescent="0.2">
      <c r="A145" s="138"/>
      <c r="B145" s="132" t="s">
        <v>224</v>
      </c>
    </row>
    <row r="146" spans="1:2" ht="13.5" thickBot="1" x14ac:dyDescent="0.25">
      <c r="A146" s="128" t="s">
        <v>178</v>
      </c>
      <c r="B146" s="126" t="s">
        <v>225</v>
      </c>
    </row>
    <row r="147" spans="1:2" x14ac:dyDescent="0.2">
      <c r="A147" s="151"/>
      <c r="B147" s="125" t="s">
        <v>226</v>
      </c>
    </row>
    <row r="148" spans="1:2" ht="13.5" thickBot="1" x14ac:dyDescent="0.25">
      <c r="A148" s="128" t="s">
        <v>178</v>
      </c>
      <c r="B148" s="126" t="s">
        <v>227</v>
      </c>
    </row>
    <row r="149" spans="1:2" ht="15.75" x14ac:dyDescent="0.2">
      <c r="A149" s="138"/>
      <c r="B149" s="132" t="s">
        <v>228</v>
      </c>
    </row>
    <row r="150" spans="1:2" ht="26.25" thickBot="1" x14ac:dyDescent="0.25">
      <c r="A150" s="128" t="s">
        <v>167</v>
      </c>
      <c r="B150" s="126" t="s">
        <v>229</v>
      </c>
    </row>
    <row r="151" spans="1:2" x14ac:dyDescent="0.2">
      <c r="A151" s="150"/>
      <c r="B151" s="132" t="s">
        <v>230</v>
      </c>
    </row>
    <row r="152" spans="1:2" ht="13.5" thickBot="1" x14ac:dyDescent="0.25">
      <c r="A152" s="128" t="s">
        <v>178</v>
      </c>
      <c r="B152" s="126" t="s">
        <v>231</v>
      </c>
    </row>
    <row r="153" spans="1:2" ht="26.25" thickBot="1" x14ac:dyDescent="0.25">
      <c r="A153" s="152" t="s">
        <v>84</v>
      </c>
      <c r="B153" s="135" t="s">
        <v>232</v>
      </c>
    </row>
    <row r="154" spans="1:2" x14ac:dyDescent="0.2">
      <c r="A154" s="233" t="s">
        <v>84</v>
      </c>
      <c r="B154" s="132" t="s">
        <v>233</v>
      </c>
    </row>
    <row r="155" spans="1:2" ht="13.5" thickBot="1" x14ac:dyDescent="0.25">
      <c r="A155" s="234"/>
      <c r="B155" s="126" t="s">
        <v>234</v>
      </c>
    </row>
    <row r="156" spans="1:2" x14ac:dyDescent="0.2">
      <c r="A156" s="233" t="s">
        <v>167</v>
      </c>
      <c r="B156" s="132" t="s">
        <v>235</v>
      </c>
    </row>
    <row r="157" spans="1:2" ht="26.25" thickBot="1" x14ac:dyDescent="0.25">
      <c r="A157" s="234"/>
      <c r="B157" s="126" t="s">
        <v>236</v>
      </c>
    </row>
    <row r="158" spans="1:2" x14ac:dyDescent="0.2">
      <c r="A158" s="233" t="s">
        <v>84</v>
      </c>
      <c r="B158" s="125" t="s">
        <v>237</v>
      </c>
    </row>
    <row r="159" spans="1:2" x14ac:dyDescent="0.2">
      <c r="A159" s="235"/>
      <c r="B159" s="132" t="s">
        <v>238</v>
      </c>
    </row>
    <row r="160" spans="1:2" x14ac:dyDescent="0.2">
      <c r="A160" s="235"/>
      <c r="B160" s="153" t="s">
        <v>239</v>
      </c>
    </row>
    <row r="161" spans="1:2" ht="25.5" x14ac:dyDescent="0.2">
      <c r="A161" s="235"/>
      <c r="B161" s="154" t="s">
        <v>240</v>
      </c>
    </row>
    <row r="162" spans="1:2" x14ac:dyDescent="0.2">
      <c r="A162" s="235"/>
      <c r="B162" s="153" t="s">
        <v>241</v>
      </c>
    </row>
    <row r="163" spans="1:2" x14ac:dyDescent="0.2">
      <c r="A163" s="235"/>
      <c r="B163" s="153" t="s">
        <v>242</v>
      </c>
    </row>
    <row r="164" spans="1:2" ht="13.5" thickBot="1" x14ac:dyDescent="0.25">
      <c r="A164" s="234"/>
      <c r="B164" s="155" t="s">
        <v>243</v>
      </c>
    </row>
    <row r="165" spans="1:2" x14ac:dyDescent="0.2">
      <c r="A165" s="233" t="s">
        <v>84</v>
      </c>
      <c r="B165" s="132" t="s">
        <v>244</v>
      </c>
    </row>
    <row r="166" spans="1:2" x14ac:dyDescent="0.2">
      <c r="A166" s="235"/>
      <c r="B166" s="132" t="s">
        <v>245</v>
      </c>
    </row>
    <row r="167" spans="1:2" x14ac:dyDescent="0.2">
      <c r="A167" s="235"/>
      <c r="B167" s="153" t="s">
        <v>246</v>
      </c>
    </row>
    <row r="168" spans="1:2" ht="25.5" x14ac:dyDescent="0.2">
      <c r="A168" s="235"/>
      <c r="B168" s="154" t="s">
        <v>247</v>
      </c>
    </row>
    <row r="169" spans="1:2" ht="13.5" thickBot="1" x14ac:dyDescent="0.25">
      <c r="A169" s="234"/>
      <c r="B169" s="155" t="s">
        <v>248</v>
      </c>
    </row>
    <row r="170" spans="1:2" x14ac:dyDescent="0.2">
      <c r="A170" s="124" t="s">
        <v>84</v>
      </c>
      <c r="B170" s="125" t="s">
        <v>249</v>
      </c>
    </row>
    <row r="171" spans="1:2" ht="15.75" thickBot="1" x14ac:dyDescent="0.25">
      <c r="A171" s="143" t="s">
        <v>182</v>
      </c>
      <c r="B171" s="126" t="s">
        <v>250</v>
      </c>
    </row>
    <row r="172" spans="1:2" x14ac:dyDescent="0.2">
      <c r="A172" s="133" t="s">
        <v>84</v>
      </c>
      <c r="B172" s="132" t="s">
        <v>251</v>
      </c>
    </row>
    <row r="173" spans="1:2" ht="25.5" x14ac:dyDescent="0.2">
      <c r="A173" s="147" t="s">
        <v>182</v>
      </c>
      <c r="B173" s="132" t="s">
        <v>252</v>
      </c>
    </row>
    <row r="174" spans="1:2" ht="26.25" thickBot="1" x14ac:dyDescent="0.25">
      <c r="A174" s="146"/>
      <c r="B174" s="126" t="s">
        <v>253</v>
      </c>
    </row>
    <row r="175" spans="1:2" x14ac:dyDescent="0.2">
      <c r="A175" s="233" t="s">
        <v>167</v>
      </c>
      <c r="B175" s="132" t="s">
        <v>254</v>
      </c>
    </row>
    <row r="176" spans="1:2" ht="25.5" x14ac:dyDescent="0.2">
      <c r="A176" s="235"/>
      <c r="B176" s="153" t="s">
        <v>255</v>
      </c>
    </row>
    <row r="177" spans="1:2" ht="25.5" x14ac:dyDescent="0.2">
      <c r="A177" s="235"/>
      <c r="B177" s="153" t="s">
        <v>256</v>
      </c>
    </row>
    <row r="178" spans="1:2" ht="13.5" thickBot="1" x14ac:dyDescent="0.25">
      <c r="A178" s="234"/>
      <c r="B178" s="126" t="s">
        <v>257</v>
      </c>
    </row>
    <row r="179" spans="1:2" x14ac:dyDescent="0.2">
      <c r="A179" s="156" t="s">
        <v>258</v>
      </c>
    </row>
    <row r="180" spans="1:2" ht="13.5" thickBot="1" x14ac:dyDescent="0.25">
      <c r="A180" s="156" t="s">
        <v>178</v>
      </c>
      <c r="B180" s="156" t="s">
        <v>259</v>
      </c>
    </row>
    <row r="181" spans="1:2" ht="22.5" customHeight="1" x14ac:dyDescent="0.2">
      <c r="A181" s="124" t="s">
        <v>84</v>
      </c>
      <c r="B181" s="243" t="s">
        <v>260</v>
      </c>
    </row>
    <row r="182" spans="1:2" ht="15.75" thickBot="1" x14ac:dyDescent="0.25">
      <c r="A182" s="143" t="s">
        <v>182</v>
      </c>
      <c r="B182" s="244"/>
    </row>
    <row r="183" spans="1:2" x14ac:dyDescent="0.2">
      <c r="A183" s="133" t="s">
        <v>84</v>
      </c>
      <c r="B183" s="132" t="s">
        <v>261</v>
      </c>
    </row>
    <row r="184" spans="1:2" ht="15" x14ac:dyDescent="0.2">
      <c r="A184" s="147" t="s">
        <v>182</v>
      </c>
      <c r="B184" s="132" t="s">
        <v>262</v>
      </c>
    </row>
    <row r="185" spans="1:2" x14ac:dyDescent="0.2">
      <c r="A185" s="148"/>
      <c r="B185" s="132" t="s">
        <v>263</v>
      </c>
    </row>
    <row r="186" spans="1:2" x14ac:dyDescent="0.2">
      <c r="A186" s="148"/>
      <c r="B186" s="132" t="s">
        <v>264</v>
      </c>
    </row>
    <row r="187" spans="1:2" ht="13.5" thickBot="1" x14ac:dyDescent="0.25">
      <c r="A187" s="146"/>
      <c r="B187" s="126" t="s">
        <v>265</v>
      </c>
    </row>
    <row r="188" spans="1:2" x14ac:dyDescent="0.2">
      <c r="A188" s="136"/>
      <c r="B188" s="125" t="s">
        <v>266</v>
      </c>
    </row>
    <row r="189" spans="1:2" ht="13.5" thickBot="1" x14ac:dyDescent="0.25">
      <c r="A189" s="128" t="s">
        <v>167</v>
      </c>
      <c r="B189" s="126" t="s">
        <v>267</v>
      </c>
    </row>
    <row r="190" spans="1:2" x14ac:dyDescent="0.2">
      <c r="A190" s="149"/>
      <c r="B190" s="132" t="s">
        <v>268</v>
      </c>
    </row>
    <row r="191" spans="1:2" ht="13.5" thickBot="1" x14ac:dyDescent="0.25">
      <c r="A191" s="128" t="s">
        <v>178</v>
      </c>
      <c r="B191" s="126" t="s">
        <v>269</v>
      </c>
    </row>
    <row r="192" spans="1:2" x14ac:dyDescent="0.2">
      <c r="A192" s="149"/>
      <c r="B192" s="132" t="s">
        <v>270</v>
      </c>
    </row>
    <row r="193" spans="1:2" ht="13.5" thickBot="1" x14ac:dyDescent="0.25">
      <c r="A193" s="128" t="s">
        <v>178</v>
      </c>
      <c r="B193" s="126" t="s">
        <v>271</v>
      </c>
    </row>
    <row r="194" spans="1:2" x14ac:dyDescent="0.2">
      <c r="A194" s="150"/>
      <c r="B194" s="241" t="s">
        <v>272</v>
      </c>
    </row>
    <row r="195" spans="1:2" ht="13.5" thickBot="1" x14ac:dyDescent="0.25">
      <c r="A195" s="128" t="s">
        <v>178</v>
      </c>
      <c r="B195" s="242"/>
    </row>
    <row r="196" spans="1:2" x14ac:dyDescent="0.2">
      <c r="A196" s="150"/>
      <c r="B196" s="132" t="s">
        <v>273</v>
      </c>
    </row>
    <row r="197" spans="1:2" ht="13.5" thickBot="1" x14ac:dyDescent="0.25">
      <c r="A197" s="128" t="s">
        <v>178</v>
      </c>
      <c r="B197" s="126" t="s">
        <v>274</v>
      </c>
    </row>
    <row r="198" spans="1:2" ht="15.75" x14ac:dyDescent="0.2">
      <c r="A198" s="138"/>
      <c r="B198" s="132" t="s">
        <v>275</v>
      </c>
    </row>
    <row r="199" spans="1:2" ht="13.5" thickBot="1" x14ac:dyDescent="0.25">
      <c r="A199" s="128" t="s">
        <v>178</v>
      </c>
      <c r="B199" s="126" t="s">
        <v>276</v>
      </c>
    </row>
    <row r="200" spans="1:2" x14ac:dyDescent="0.2">
      <c r="A200" s="149"/>
      <c r="B200" s="132" t="s">
        <v>277</v>
      </c>
    </row>
    <row r="201" spans="1:2" ht="13.5" thickBot="1" x14ac:dyDescent="0.25">
      <c r="A201" s="128" t="s">
        <v>204</v>
      </c>
      <c r="B201" s="126" t="s">
        <v>278</v>
      </c>
    </row>
    <row r="202" spans="1:2" x14ac:dyDescent="0.2">
      <c r="A202" s="149"/>
      <c r="B202" s="132" t="s">
        <v>279</v>
      </c>
    </row>
    <row r="203" spans="1:2" ht="13.5" thickBot="1" x14ac:dyDescent="0.25">
      <c r="A203" s="128" t="s">
        <v>167</v>
      </c>
      <c r="B203" s="126" t="s">
        <v>280</v>
      </c>
    </row>
    <row r="204" spans="1:2" x14ac:dyDescent="0.2">
      <c r="A204" s="136"/>
      <c r="B204" s="125" t="s">
        <v>281</v>
      </c>
    </row>
    <row r="205" spans="1:2" ht="13.5" thickBot="1" x14ac:dyDescent="0.25">
      <c r="A205" s="128" t="s">
        <v>204</v>
      </c>
      <c r="B205" s="126" t="s">
        <v>282</v>
      </c>
    </row>
    <row r="206" spans="1:2" x14ac:dyDescent="0.2">
      <c r="A206" s="150"/>
      <c r="B206" s="132" t="s">
        <v>283</v>
      </c>
    </row>
    <row r="207" spans="1:2" ht="13.5" thickBot="1" x14ac:dyDescent="0.25">
      <c r="A207" s="128" t="s">
        <v>178</v>
      </c>
      <c r="B207" s="126" t="s">
        <v>284</v>
      </c>
    </row>
    <row r="208" spans="1:2" x14ac:dyDescent="0.2">
      <c r="A208" s="136"/>
      <c r="B208" s="125" t="s">
        <v>285</v>
      </c>
    </row>
    <row r="209" spans="1:2" ht="13.5" thickBot="1" x14ac:dyDescent="0.25">
      <c r="A209" s="128" t="s">
        <v>178</v>
      </c>
      <c r="B209" s="126" t="s">
        <v>286</v>
      </c>
    </row>
    <row r="210" spans="1:2" ht="15.75" x14ac:dyDescent="0.2">
      <c r="A210" s="138"/>
      <c r="B210" s="132" t="s">
        <v>287</v>
      </c>
    </row>
    <row r="211" spans="1:2" ht="26.25" thickBot="1" x14ac:dyDescent="0.25">
      <c r="A211" s="128" t="s">
        <v>167</v>
      </c>
      <c r="B211" s="126" t="s">
        <v>288</v>
      </c>
    </row>
    <row r="212" spans="1:2" ht="51.75" thickBot="1" x14ac:dyDescent="0.25">
      <c r="A212" s="124" t="s">
        <v>167</v>
      </c>
      <c r="B212" s="125" t="s">
        <v>301</v>
      </c>
    </row>
    <row r="213" spans="1:2" x14ac:dyDescent="0.2">
      <c r="A213" s="233" t="s">
        <v>167</v>
      </c>
      <c r="B213" s="132" t="s">
        <v>289</v>
      </c>
    </row>
    <row r="214" spans="1:2" x14ac:dyDescent="0.2">
      <c r="A214" s="235"/>
      <c r="B214" s="132" t="s">
        <v>290</v>
      </c>
    </row>
    <row r="215" spans="1:2" x14ac:dyDescent="0.2">
      <c r="A215" s="235"/>
      <c r="B215" s="132" t="s">
        <v>291</v>
      </c>
    </row>
    <row r="216" spans="1:2" ht="76.5" x14ac:dyDescent="0.2">
      <c r="A216" s="235"/>
      <c r="B216" s="132" t="s">
        <v>302</v>
      </c>
    </row>
    <row r="217" spans="1:2" ht="25.5" x14ac:dyDescent="0.2">
      <c r="A217" s="235"/>
      <c r="B217" s="132" t="s">
        <v>292</v>
      </c>
    </row>
    <row r="218" spans="1:2" ht="25.5" x14ac:dyDescent="0.2">
      <c r="A218" s="235"/>
      <c r="B218" s="132" t="s">
        <v>293</v>
      </c>
    </row>
    <row r="219" spans="1:2" x14ac:dyDescent="0.2">
      <c r="A219" s="235"/>
      <c r="B219" s="157" t="s">
        <v>294</v>
      </c>
    </row>
    <row r="220" spans="1:2" ht="38.25" x14ac:dyDescent="0.2">
      <c r="A220" s="235"/>
      <c r="B220" s="158" t="s">
        <v>295</v>
      </c>
    </row>
    <row r="221" spans="1:2" x14ac:dyDescent="0.2">
      <c r="A221" s="235"/>
      <c r="B221" s="157" t="s">
        <v>296</v>
      </c>
    </row>
    <row r="222" spans="1:2" x14ac:dyDescent="0.2">
      <c r="A222" s="235"/>
      <c r="B222" s="132" t="s">
        <v>297</v>
      </c>
    </row>
    <row r="223" spans="1:2" ht="25.5" x14ac:dyDescent="0.2">
      <c r="A223" s="235"/>
      <c r="B223" s="157" t="s">
        <v>298</v>
      </c>
    </row>
    <row r="224" spans="1:2" ht="38.25" x14ac:dyDescent="0.2">
      <c r="A224" s="235"/>
      <c r="B224" s="157" t="s">
        <v>299</v>
      </c>
    </row>
    <row r="225" spans="1:2" ht="13.5" thickBot="1" x14ac:dyDescent="0.25">
      <c r="A225" s="234"/>
      <c r="B225" s="159" t="s">
        <v>300</v>
      </c>
    </row>
    <row r="226" spans="1:2" x14ac:dyDescent="0.2">
      <c r="A226" s="136"/>
      <c r="B226" s="125" t="s">
        <v>303</v>
      </c>
    </row>
    <row r="227" spans="1:2" ht="13.5" thickBot="1" x14ac:dyDescent="0.25">
      <c r="A227" s="128" t="s">
        <v>204</v>
      </c>
      <c r="B227" s="126" t="s">
        <v>304</v>
      </c>
    </row>
    <row r="228" spans="1:2" x14ac:dyDescent="0.2">
      <c r="A228" s="233" t="s">
        <v>84</v>
      </c>
      <c r="B228" s="132" t="s">
        <v>305</v>
      </c>
    </row>
    <row r="229" spans="1:2" ht="13.5" thickBot="1" x14ac:dyDescent="0.25">
      <c r="A229" s="234"/>
      <c r="B229" s="126" t="s">
        <v>306</v>
      </c>
    </row>
    <row r="230" spans="1:2" x14ac:dyDescent="0.2">
      <c r="A230" s="233" t="s">
        <v>84</v>
      </c>
      <c r="B230" s="132" t="s">
        <v>307</v>
      </c>
    </row>
    <row r="231" spans="1:2" ht="13.5" thickBot="1" x14ac:dyDescent="0.25">
      <c r="A231" s="234"/>
      <c r="B231" s="126" t="s">
        <v>308</v>
      </c>
    </row>
    <row r="232" spans="1:2" x14ac:dyDescent="0.2">
      <c r="A232" s="233" t="s">
        <v>167</v>
      </c>
      <c r="B232" s="132" t="s">
        <v>309</v>
      </c>
    </row>
    <row r="233" spans="1:2" ht="13.5" thickBot="1" x14ac:dyDescent="0.25">
      <c r="A233" s="234"/>
      <c r="B233" s="126" t="s">
        <v>310</v>
      </c>
    </row>
    <row r="234" spans="1:2" x14ac:dyDescent="0.2">
      <c r="A234" s="233" t="s">
        <v>167</v>
      </c>
      <c r="B234" s="132" t="s">
        <v>311</v>
      </c>
    </row>
    <row r="235" spans="1:2" x14ac:dyDescent="0.2">
      <c r="A235" s="235"/>
      <c r="B235" s="132" t="s">
        <v>312</v>
      </c>
    </row>
    <row r="236" spans="1:2" ht="13.5" thickBot="1" x14ac:dyDescent="0.25">
      <c r="A236" s="234"/>
      <c r="B236" s="126" t="s">
        <v>313</v>
      </c>
    </row>
    <row r="237" spans="1:2" x14ac:dyDescent="0.2">
      <c r="A237" s="151"/>
      <c r="B237" s="125" t="s">
        <v>314</v>
      </c>
    </row>
    <row r="238" spans="1:2" ht="13.5" thickBot="1" x14ac:dyDescent="0.25">
      <c r="A238" s="128" t="s">
        <v>178</v>
      </c>
      <c r="B238" s="126" t="s">
        <v>315</v>
      </c>
    </row>
    <row r="239" spans="1:2" x14ac:dyDescent="0.2">
      <c r="A239" s="139"/>
      <c r="B239" s="140" t="s">
        <v>316</v>
      </c>
    </row>
    <row r="240" spans="1:2" x14ac:dyDescent="0.2">
      <c r="A240" s="139"/>
      <c r="B240" s="140" t="s">
        <v>238</v>
      </c>
    </row>
    <row r="241" spans="1:2" x14ac:dyDescent="0.2">
      <c r="A241" s="139"/>
      <c r="B241" s="140" t="s">
        <v>317</v>
      </c>
    </row>
    <row r="242" spans="1:2" x14ac:dyDescent="0.2">
      <c r="A242" s="139"/>
      <c r="B242" s="140" t="s">
        <v>318</v>
      </c>
    </row>
    <row r="243" spans="1:2" ht="25.5" x14ac:dyDescent="0.2">
      <c r="A243" s="139"/>
      <c r="B243" s="140" t="s">
        <v>319</v>
      </c>
    </row>
    <row r="244" spans="1:2" ht="38.25" x14ac:dyDescent="0.2">
      <c r="A244" s="139"/>
      <c r="B244" s="140" t="s">
        <v>320</v>
      </c>
    </row>
    <row r="245" spans="1:2" ht="25.5" x14ac:dyDescent="0.2">
      <c r="A245" s="139"/>
      <c r="B245" s="140" t="s">
        <v>321</v>
      </c>
    </row>
    <row r="246" spans="1:2" ht="51" x14ac:dyDescent="0.2">
      <c r="A246" s="139"/>
      <c r="B246" s="140" t="s">
        <v>322</v>
      </c>
    </row>
    <row r="247" spans="1:2" ht="15" x14ac:dyDescent="0.2">
      <c r="A247" s="160"/>
      <c r="B247" s="144"/>
    </row>
    <row r="248" spans="1:2" ht="13.5" thickBot="1" x14ac:dyDescent="0.25">
      <c r="A248" s="128" t="s">
        <v>167</v>
      </c>
      <c r="B248" s="145"/>
    </row>
    <row r="249" spans="1:2" x14ac:dyDescent="0.2">
      <c r="A249" s="233" t="s">
        <v>178</v>
      </c>
      <c r="B249" s="125" t="s">
        <v>323</v>
      </c>
    </row>
    <row r="250" spans="1:2" ht="13.5" thickBot="1" x14ac:dyDescent="0.25">
      <c r="A250" s="234"/>
      <c r="B250" s="126" t="s">
        <v>324</v>
      </c>
    </row>
    <row r="251" spans="1:2" x14ac:dyDescent="0.2">
      <c r="A251" s="233" t="s">
        <v>204</v>
      </c>
      <c r="B251" s="132" t="s">
        <v>325</v>
      </c>
    </row>
    <row r="252" spans="1:2" ht="26.25" thickBot="1" x14ac:dyDescent="0.25">
      <c r="A252" s="234"/>
      <c r="B252" s="126" t="s">
        <v>326</v>
      </c>
    </row>
    <row r="253" spans="1:2" x14ac:dyDescent="0.2">
      <c r="A253" s="233" t="s">
        <v>167</v>
      </c>
      <c r="B253" s="132" t="s">
        <v>327</v>
      </c>
    </row>
    <row r="254" spans="1:2" ht="13.5" thickBot="1" x14ac:dyDescent="0.25">
      <c r="A254" s="234"/>
      <c r="B254" s="126" t="s">
        <v>328</v>
      </c>
    </row>
    <row r="255" spans="1:2" ht="25.5" x14ac:dyDescent="0.2">
      <c r="A255" s="233" t="s">
        <v>84</v>
      </c>
      <c r="B255" s="125" t="s">
        <v>341</v>
      </c>
    </row>
    <row r="256" spans="1:2" ht="26.25" thickBot="1" x14ac:dyDescent="0.25">
      <c r="A256" s="235"/>
      <c r="B256" s="131" t="s">
        <v>329</v>
      </c>
    </row>
    <row r="257" spans="1:2" ht="13.5" thickBot="1" x14ac:dyDescent="0.25">
      <c r="A257" s="235"/>
      <c r="B257" s="155" t="s">
        <v>330</v>
      </c>
    </row>
    <row r="258" spans="1:2" ht="13.5" thickBot="1" x14ac:dyDescent="0.25">
      <c r="A258" s="235"/>
      <c r="B258" s="155" t="s">
        <v>331</v>
      </c>
    </row>
    <row r="259" spans="1:2" ht="13.5" thickBot="1" x14ac:dyDescent="0.25">
      <c r="A259" s="235"/>
      <c r="B259" s="155" t="s">
        <v>332</v>
      </c>
    </row>
    <row r="260" spans="1:2" ht="26.25" thickBot="1" x14ac:dyDescent="0.25">
      <c r="A260" s="235"/>
      <c r="B260" s="131" t="s">
        <v>333</v>
      </c>
    </row>
    <row r="261" spans="1:2" ht="13.5" thickBot="1" x14ac:dyDescent="0.25">
      <c r="A261" s="235"/>
      <c r="B261" s="155" t="s">
        <v>334</v>
      </c>
    </row>
    <row r="262" spans="1:2" ht="26.25" thickBot="1" x14ac:dyDescent="0.25">
      <c r="A262" s="235"/>
      <c r="B262" s="161" t="s">
        <v>335</v>
      </c>
    </row>
    <row r="263" spans="1:2" ht="26.25" thickBot="1" x14ac:dyDescent="0.25">
      <c r="A263" s="235"/>
      <c r="B263" s="161" t="s">
        <v>336</v>
      </c>
    </row>
    <row r="264" spans="1:2" ht="26.25" thickBot="1" x14ac:dyDescent="0.25">
      <c r="A264" s="235"/>
      <c r="B264" s="131" t="s">
        <v>337</v>
      </c>
    </row>
    <row r="265" spans="1:2" ht="13.5" thickBot="1" x14ac:dyDescent="0.25">
      <c r="A265" s="235"/>
      <c r="B265" s="155" t="s">
        <v>338</v>
      </c>
    </row>
    <row r="266" spans="1:2" ht="26.25" thickBot="1" x14ac:dyDescent="0.25">
      <c r="A266" s="235"/>
      <c r="B266" s="161" t="s">
        <v>339</v>
      </c>
    </row>
    <row r="267" spans="1:2" ht="13.5" thickBot="1" x14ac:dyDescent="0.25">
      <c r="A267" s="234"/>
      <c r="B267" s="161" t="s">
        <v>340</v>
      </c>
    </row>
    <row r="268" spans="1:2" x14ac:dyDescent="0.2">
      <c r="A268" s="151"/>
      <c r="B268" s="125" t="s">
        <v>342</v>
      </c>
    </row>
    <row r="269" spans="1:2" ht="13.5" thickBot="1" x14ac:dyDescent="0.25">
      <c r="A269" s="128" t="s">
        <v>178</v>
      </c>
      <c r="B269" s="126" t="s">
        <v>343</v>
      </c>
    </row>
    <row r="270" spans="1:2" x14ac:dyDescent="0.2">
      <c r="A270" s="149"/>
      <c r="B270" s="132" t="s">
        <v>344</v>
      </c>
    </row>
    <row r="271" spans="1:2" ht="13.5" thickBot="1" x14ac:dyDescent="0.25">
      <c r="A271" s="128" t="s">
        <v>178</v>
      </c>
      <c r="B271" s="126" t="s">
        <v>345</v>
      </c>
    </row>
    <row r="272" spans="1:2" ht="24.75" customHeight="1" x14ac:dyDescent="0.2">
      <c r="A272" s="138"/>
      <c r="B272" s="243" t="s">
        <v>346</v>
      </c>
    </row>
    <row r="273" spans="1:2" ht="13.5" thickBot="1" x14ac:dyDescent="0.25">
      <c r="A273" s="128" t="s">
        <v>178</v>
      </c>
      <c r="B273" s="244"/>
    </row>
    <row r="274" spans="1:2" x14ac:dyDescent="0.2">
      <c r="A274" s="150"/>
      <c r="B274" s="132" t="s">
        <v>347</v>
      </c>
    </row>
    <row r="275" spans="1:2" ht="13.5" thickBot="1" x14ac:dyDescent="0.25">
      <c r="A275" s="128" t="s">
        <v>178</v>
      </c>
      <c r="B275" s="126" t="s">
        <v>348</v>
      </c>
    </row>
    <row r="276" spans="1:2" ht="13.5" thickBot="1" x14ac:dyDescent="0.25">
      <c r="A276" s="128" t="s">
        <v>178</v>
      </c>
      <c r="B276" s="126" t="s">
        <v>349</v>
      </c>
    </row>
    <row r="277" spans="1:2" ht="15.75" x14ac:dyDescent="0.2">
      <c r="A277" s="138"/>
      <c r="B277" s="132" t="s">
        <v>350</v>
      </c>
    </row>
    <row r="278" spans="1:2" ht="26.25" thickBot="1" x14ac:dyDescent="0.25">
      <c r="A278" s="128" t="s">
        <v>204</v>
      </c>
      <c r="B278" s="126" t="s">
        <v>351</v>
      </c>
    </row>
    <row r="279" spans="1:2" x14ac:dyDescent="0.2">
      <c r="A279" s="233" t="s">
        <v>167</v>
      </c>
      <c r="B279" s="132" t="s">
        <v>352</v>
      </c>
    </row>
    <row r="280" spans="1:2" ht="13.5" thickBot="1" x14ac:dyDescent="0.25">
      <c r="A280" s="234"/>
      <c r="B280" s="126" t="s">
        <v>353</v>
      </c>
    </row>
    <row r="281" spans="1:2" x14ac:dyDescent="0.2">
      <c r="A281" s="233" t="s">
        <v>167</v>
      </c>
      <c r="B281" s="132" t="s">
        <v>354</v>
      </c>
    </row>
    <row r="282" spans="1:2" ht="13.5" thickBot="1" x14ac:dyDescent="0.25">
      <c r="A282" s="234"/>
      <c r="B282" s="126" t="s">
        <v>355</v>
      </c>
    </row>
    <row r="283" spans="1:2" x14ac:dyDescent="0.2">
      <c r="A283" s="233" t="s">
        <v>167</v>
      </c>
      <c r="B283" s="132" t="s">
        <v>356</v>
      </c>
    </row>
    <row r="284" spans="1:2" ht="13.5" thickBot="1" x14ac:dyDescent="0.25">
      <c r="A284" s="234"/>
      <c r="B284" s="126" t="s">
        <v>357</v>
      </c>
    </row>
    <row r="285" spans="1:2" ht="13.5" thickBot="1" x14ac:dyDescent="0.25">
      <c r="A285" s="128" t="s">
        <v>178</v>
      </c>
      <c r="B285" s="126" t="s">
        <v>358</v>
      </c>
    </row>
    <row r="286" spans="1:2" ht="15.75" x14ac:dyDescent="0.2">
      <c r="A286" s="162" t="s">
        <v>359</v>
      </c>
    </row>
    <row r="287" spans="1:2" ht="13.5" thickBot="1" x14ac:dyDescent="0.25">
      <c r="A287" s="163"/>
    </row>
    <row r="288" spans="1:2" x14ac:dyDescent="0.2">
      <c r="A288" s="136"/>
      <c r="B288" s="241" t="s">
        <v>360</v>
      </c>
    </row>
    <row r="289" spans="1:2" ht="13.5" thickBot="1" x14ac:dyDescent="0.25">
      <c r="A289" s="128" t="s">
        <v>178</v>
      </c>
      <c r="B289" s="242"/>
    </row>
    <row r="290" spans="1:2" ht="15.75" x14ac:dyDescent="0.2">
      <c r="A290" s="138"/>
      <c r="B290" s="132" t="s">
        <v>361</v>
      </c>
    </row>
    <row r="291" spans="1:2" ht="26.25" thickBot="1" x14ac:dyDescent="0.25">
      <c r="A291" s="128" t="s">
        <v>167</v>
      </c>
      <c r="B291" s="126" t="s">
        <v>362</v>
      </c>
    </row>
    <row r="292" spans="1:2" ht="15.75" x14ac:dyDescent="0.2">
      <c r="A292" s="162" t="s">
        <v>363</v>
      </c>
    </row>
    <row r="293" spans="1:2" ht="15.75" thickBot="1" x14ac:dyDescent="0.25">
      <c r="A293" s="164"/>
    </row>
    <row r="294" spans="1:2" ht="13.5" thickBot="1" x14ac:dyDescent="0.25">
      <c r="A294" s="165" t="s">
        <v>178</v>
      </c>
      <c r="B294" s="135" t="s">
        <v>364</v>
      </c>
    </row>
    <row r="295" spans="1:2" x14ac:dyDescent="0.2">
      <c r="A295" s="150"/>
      <c r="B295" s="132" t="s">
        <v>365</v>
      </c>
    </row>
    <row r="296" spans="1:2" ht="13.5" thickBot="1" x14ac:dyDescent="0.25">
      <c r="A296" s="137" t="s">
        <v>204</v>
      </c>
      <c r="B296" s="126" t="s">
        <v>366</v>
      </c>
    </row>
    <row r="297" spans="1:2" x14ac:dyDescent="0.2">
      <c r="A297" s="239" t="s">
        <v>84</v>
      </c>
      <c r="B297" s="132" t="s">
        <v>367</v>
      </c>
    </row>
    <row r="298" spans="1:2" x14ac:dyDescent="0.2">
      <c r="A298" s="245"/>
      <c r="B298" s="153" t="s">
        <v>368</v>
      </c>
    </row>
    <row r="299" spans="1:2" x14ac:dyDescent="0.2">
      <c r="A299" s="245"/>
      <c r="B299" s="153" t="s">
        <v>369</v>
      </c>
    </row>
    <row r="300" spans="1:2" x14ac:dyDescent="0.2">
      <c r="A300" s="245"/>
      <c r="B300" s="153" t="s">
        <v>370</v>
      </c>
    </row>
    <row r="301" spans="1:2" ht="13.5" thickBot="1" x14ac:dyDescent="0.25">
      <c r="A301" s="240"/>
      <c r="B301" s="155" t="s">
        <v>371</v>
      </c>
    </row>
    <row r="302" spans="1:2" x14ac:dyDescent="0.2">
      <c r="A302" s="239" t="s">
        <v>84</v>
      </c>
      <c r="B302" s="132" t="s">
        <v>372</v>
      </c>
    </row>
    <row r="303" spans="1:2" x14ac:dyDescent="0.2">
      <c r="A303" s="245"/>
      <c r="B303" s="153" t="s">
        <v>373</v>
      </c>
    </row>
    <row r="304" spans="1:2" x14ac:dyDescent="0.2">
      <c r="A304" s="245"/>
      <c r="B304" s="153" t="s">
        <v>374</v>
      </c>
    </row>
    <row r="305" spans="1:2" x14ac:dyDescent="0.2">
      <c r="A305" s="245"/>
      <c r="B305" s="153" t="s">
        <v>375</v>
      </c>
    </row>
    <row r="306" spans="1:2" x14ac:dyDescent="0.2">
      <c r="A306" s="245"/>
      <c r="B306" s="153" t="s">
        <v>376</v>
      </c>
    </row>
    <row r="307" spans="1:2" x14ac:dyDescent="0.2">
      <c r="A307" s="245"/>
      <c r="B307" s="153" t="s">
        <v>377</v>
      </c>
    </row>
    <row r="308" spans="1:2" ht="13.5" thickBot="1" x14ac:dyDescent="0.25">
      <c r="A308" s="240"/>
      <c r="B308" s="155" t="s">
        <v>378</v>
      </c>
    </row>
    <row r="309" spans="1:2" ht="15.75" x14ac:dyDescent="0.2">
      <c r="A309" s="166" t="s">
        <v>379</v>
      </c>
    </row>
    <row r="310" spans="1:2" ht="15.75" x14ac:dyDescent="0.2">
      <c r="A310" s="162" t="s">
        <v>380</v>
      </c>
    </row>
    <row r="311" spans="1:2" ht="16.5" thickBot="1" x14ac:dyDescent="0.25">
      <c r="A311" s="167"/>
    </row>
    <row r="312" spans="1:2" x14ac:dyDescent="0.2">
      <c r="A312" s="136"/>
      <c r="B312" s="125" t="s">
        <v>381</v>
      </c>
    </row>
    <row r="313" spans="1:2" ht="13.5" thickBot="1" x14ac:dyDescent="0.25">
      <c r="A313" s="128" t="s">
        <v>178</v>
      </c>
      <c r="B313" s="126" t="s">
        <v>382</v>
      </c>
    </row>
    <row r="314" spans="1:2" x14ac:dyDescent="0.2">
      <c r="A314" s="233" t="s">
        <v>167</v>
      </c>
      <c r="B314" s="132" t="s">
        <v>383</v>
      </c>
    </row>
    <row r="315" spans="1:2" ht="13.5" thickBot="1" x14ac:dyDescent="0.25">
      <c r="A315" s="234"/>
      <c r="B315" s="126" t="s">
        <v>384</v>
      </c>
    </row>
    <row r="316" spans="1:2" x14ac:dyDescent="0.2">
      <c r="A316" s="233" t="s">
        <v>167</v>
      </c>
      <c r="B316" s="140" t="s">
        <v>385</v>
      </c>
    </row>
    <row r="317" spans="1:2" ht="64.5" thickBot="1" x14ac:dyDescent="0.25">
      <c r="A317" s="234"/>
      <c r="B317" s="131" t="s">
        <v>386</v>
      </c>
    </row>
    <row r="318" spans="1:2" ht="15.75" x14ac:dyDescent="0.2">
      <c r="A318" s="166" t="s">
        <v>387</v>
      </c>
    </row>
    <row r="319" spans="1:2" ht="15.75" x14ac:dyDescent="0.2">
      <c r="A319" s="162" t="s">
        <v>388</v>
      </c>
    </row>
    <row r="320" spans="1:2" ht="16.5" thickBot="1" x14ac:dyDescent="0.25">
      <c r="A320" s="167"/>
    </row>
    <row r="321" spans="1:2" x14ac:dyDescent="0.2">
      <c r="A321" s="233" t="s">
        <v>204</v>
      </c>
      <c r="B321" s="125" t="s">
        <v>389</v>
      </c>
    </row>
    <row r="322" spans="1:2" ht="26.25" thickBot="1" x14ac:dyDescent="0.25">
      <c r="A322" s="234"/>
      <c r="B322" s="126" t="s">
        <v>390</v>
      </c>
    </row>
    <row r="323" spans="1:2" x14ac:dyDescent="0.2">
      <c r="A323" s="233" t="s">
        <v>167</v>
      </c>
      <c r="B323" s="140" t="s">
        <v>391</v>
      </c>
    </row>
    <row r="324" spans="1:2" ht="39" thickBot="1" x14ac:dyDescent="0.25">
      <c r="A324" s="234"/>
      <c r="B324" s="131" t="s">
        <v>392</v>
      </c>
    </row>
    <row r="325" spans="1:2" ht="26.25" thickBot="1" x14ac:dyDescent="0.25">
      <c r="A325" s="128" t="s">
        <v>167</v>
      </c>
      <c r="B325" s="126" t="s">
        <v>393</v>
      </c>
    </row>
    <row r="326" spans="1:2" ht="16.5" thickBot="1" x14ac:dyDescent="0.25">
      <c r="A326" s="166" t="s">
        <v>394</v>
      </c>
    </row>
    <row r="327" spans="1:2" ht="15.75" x14ac:dyDescent="0.2">
      <c r="A327" s="134"/>
      <c r="B327" s="125" t="s">
        <v>395</v>
      </c>
    </row>
    <row r="328" spans="1:2" ht="26.25" thickBot="1" x14ac:dyDescent="0.25">
      <c r="A328" s="128" t="s">
        <v>204</v>
      </c>
      <c r="B328" s="126" t="s">
        <v>396</v>
      </c>
    </row>
    <row r="329" spans="1:2" ht="15.75" x14ac:dyDescent="0.2">
      <c r="A329" s="138"/>
      <c r="B329" s="132" t="s">
        <v>397</v>
      </c>
    </row>
    <row r="330" spans="1:2" ht="13.5" thickBot="1" x14ac:dyDescent="0.25">
      <c r="A330" s="128" t="s">
        <v>204</v>
      </c>
      <c r="B330" s="126" t="s">
        <v>398</v>
      </c>
    </row>
    <row r="331" spans="1:2" x14ac:dyDescent="0.2">
      <c r="A331" s="149"/>
      <c r="B331" s="132" t="s">
        <v>399</v>
      </c>
    </row>
    <row r="332" spans="1:2" ht="13.5" thickBot="1" x14ac:dyDescent="0.25">
      <c r="A332" s="128" t="s">
        <v>167</v>
      </c>
      <c r="B332" s="126" t="s">
        <v>400</v>
      </c>
    </row>
    <row r="333" spans="1:2" ht="15.75" x14ac:dyDescent="0.2">
      <c r="A333" s="166" t="s">
        <v>401</v>
      </c>
    </row>
    <row r="334" spans="1:2" ht="15.75" x14ac:dyDescent="0.2">
      <c r="A334" s="162" t="s">
        <v>402</v>
      </c>
    </row>
    <row r="335" spans="1:2" ht="16.5" thickBot="1" x14ac:dyDescent="0.25">
      <c r="A335" s="167"/>
    </row>
    <row r="336" spans="1:2" ht="39" thickBot="1" x14ac:dyDescent="0.25">
      <c r="A336" s="152" t="s">
        <v>84</v>
      </c>
      <c r="B336" s="168" t="s">
        <v>403</v>
      </c>
    </row>
    <row r="337" spans="1:2" x14ac:dyDescent="0.2">
      <c r="A337" s="233" t="s">
        <v>84</v>
      </c>
      <c r="B337" s="132" t="s">
        <v>404</v>
      </c>
    </row>
    <row r="338" spans="1:2" ht="26.25" thickBot="1" x14ac:dyDescent="0.25">
      <c r="A338" s="234"/>
      <c r="B338" s="126" t="s">
        <v>405</v>
      </c>
    </row>
    <row r="339" spans="1:2" x14ac:dyDescent="0.2">
      <c r="A339" s="233" t="s">
        <v>167</v>
      </c>
      <c r="B339" s="132" t="s">
        <v>406</v>
      </c>
    </row>
    <row r="340" spans="1:2" ht="13.5" thickBot="1" x14ac:dyDescent="0.25">
      <c r="A340" s="234"/>
      <c r="B340" s="126" t="s">
        <v>407</v>
      </c>
    </row>
    <row r="341" spans="1:2" x14ac:dyDescent="0.2">
      <c r="A341" s="233" t="s">
        <v>167</v>
      </c>
      <c r="B341" s="140" t="s">
        <v>408</v>
      </c>
    </row>
    <row r="342" spans="1:2" ht="26.25" thickBot="1" x14ac:dyDescent="0.25">
      <c r="A342" s="234"/>
      <c r="B342" s="131" t="s">
        <v>409</v>
      </c>
    </row>
    <row r="343" spans="1:2" ht="15.75" x14ac:dyDescent="0.2">
      <c r="A343" s="162" t="s">
        <v>410</v>
      </c>
    </row>
    <row r="344" spans="1:2" ht="13.5" thickBot="1" x14ac:dyDescent="0.25">
      <c r="A344" s="169"/>
    </row>
    <row r="345" spans="1:2" x14ac:dyDescent="0.2">
      <c r="A345" s="124" t="s">
        <v>178</v>
      </c>
      <c r="B345" s="125" t="s">
        <v>411</v>
      </c>
    </row>
    <row r="346" spans="1:2" ht="15.75" thickBot="1" x14ac:dyDescent="0.25">
      <c r="A346" s="143" t="s">
        <v>182</v>
      </c>
      <c r="B346" s="126" t="s">
        <v>412</v>
      </c>
    </row>
    <row r="347" spans="1:2" x14ac:dyDescent="0.2">
      <c r="A347" s="150"/>
      <c r="B347" s="132" t="s">
        <v>413</v>
      </c>
    </row>
    <row r="348" spans="1:2" ht="13.5" thickBot="1" x14ac:dyDescent="0.25">
      <c r="A348" s="128" t="s">
        <v>178</v>
      </c>
      <c r="B348" s="126" t="s">
        <v>414</v>
      </c>
    </row>
    <row r="349" spans="1:2" x14ac:dyDescent="0.2">
      <c r="A349" s="170"/>
      <c r="B349" s="132" t="s">
        <v>415</v>
      </c>
    </row>
    <row r="350" spans="1:2" ht="25.5" x14ac:dyDescent="0.2">
      <c r="A350" s="139"/>
      <c r="B350" s="132" t="s">
        <v>416</v>
      </c>
    </row>
    <row r="351" spans="1:2" ht="13.5" thickBot="1" x14ac:dyDescent="0.25">
      <c r="A351" s="128" t="s">
        <v>178</v>
      </c>
      <c r="B351" s="145"/>
    </row>
    <row r="352" spans="1:2" x14ac:dyDescent="0.2">
      <c r="A352" s="150"/>
      <c r="B352" s="132" t="s">
        <v>417</v>
      </c>
    </row>
    <row r="353" spans="1:2" ht="13.5" thickBot="1" x14ac:dyDescent="0.25">
      <c r="A353" s="128" t="s">
        <v>167</v>
      </c>
      <c r="B353" s="126" t="s">
        <v>418</v>
      </c>
    </row>
    <row r="354" spans="1:2" x14ac:dyDescent="0.2">
      <c r="A354" s="170"/>
      <c r="B354" s="132" t="s">
        <v>419</v>
      </c>
    </row>
    <row r="355" spans="1:2" ht="26.25" thickBot="1" x14ac:dyDescent="0.25">
      <c r="A355" s="128" t="s">
        <v>178</v>
      </c>
      <c r="B355" s="126" t="s">
        <v>420</v>
      </c>
    </row>
    <row r="356" spans="1:2" x14ac:dyDescent="0.2">
      <c r="A356" s="233" t="s">
        <v>178</v>
      </c>
      <c r="B356" s="125" t="s">
        <v>421</v>
      </c>
    </row>
    <row r="357" spans="1:2" ht="13.5" thickBot="1" x14ac:dyDescent="0.25">
      <c r="A357" s="234"/>
      <c r="B357" s="126" t="s">
        <v>422</v>
      </c>
    </row>
    <row r="358" spans="1:2" ht="15.75" x14ac:dyDescent="0.2">
      <c r="A358" s="162" t="s">
        <v>423</v>
      </c>
    </row>
    <row r="359" spans="1:2" ht="13.5" thickBot="1" x14ac:dyDescent="0.25">
      <c r="A359" s="163"/>
    </row>
    <row r="360" spans="1:2" x14ac:dyDescent="0.2">
      <c r="A360" s="171"/>
      <c r="B360" s="130" t="s">
        <v>424</v>
      </c>
    </row>
    <row r="361" spans="1:2" ht="25.5" x14ac:dyDescent="0.2">
      <c r="A361" s="139"/>
      <c r="B361" s="140" t="s">
        <v>425</v>
      </c>
    </row>
    <row r="362" spans="1:2" ht="13.5" thickBot="1" x14ac:dyDescent="0.25">
      <c r="A362" s="128" t="s">
        <v>84</v>
      </c>
      <c r="B362" s="145"/>
    </row>
    <row r="363" spans="1:2" ht="13.5" thickBot="1" x14ac:dyDescent="0.25">
      <c r="A363" s="128" t="s">
        <v>167</v>
      </c>
      <c r="B363" s="126" t="s">
        <v>426</v>
      </c>
    </row>
    <row r="364" spans="1:2" ht="15.75" x14ac:dyDescent="0.2">
      <c r="A364" s="138"/>
      <c r="B364" s="132" t="s">
        <v>427</v>
      </c>
    </row>
    <row r="365" spans="1:2" ht="26.25" thickBot="1" x14ac:dyDescent="0.25">
      <c r="A365" s="128" t="s">
        <v>167</v>
      </c>
      <c r="B365" s="126" t="s">
        <v>428</v>
      </c>
    </row>
    <row r="366" spans="1:2" x14ac:dyDescent="0.2">
      <c r="A366" s="172"/>
      <c r="B366" s="130" t="s">
        <v>429</v>
      </c>
    </row>
    <row r="367" spans="1:2" ht="38.25" x14ac:dyDescent="0.2">
      <c r="A367" s="139"/>
      <c r="B367" s="140" t="s">
        <v>430</v>
      </c>
    </row>
    <row r="368" spans="1:2" ht="13.5" thickBot="1" x14ac:dyDescent="0.25">
      <c r="A368" s="128" t="s">
        <v>204</v>
      </c>
      <c r="B368" s="145"/>
    </row>
    <row r="369" spans="1:2" x14ac:dyDescent="0.2">
      <c r="A369" s="233" t="s">
        <v>178</v>
      </c>
      <c r="B369" s="132" t="s">
        <v>431</v>
      </c>
    </row>
    <row r="370" spans="1:2" ht="13.5" thickBot="1" x14ac:dyDescent="0.25">
      <c r="A370" s="234"/>
      <c r="B370" s="126" t="s">
        <v>432</v>
      </c>
    </row>
    <row r="371" spans="1:2" ht="15.75" x14ac:dyDescent="0.2">
      <c r="A371" s="138"/>
      <c r="B371" s="132" t="s">
        <v>433</v>
      </c>
    </row>
    <row r="372" spans="1:2" ht="26.25" thickBot="1" x14ac:dyDescent="0.25">
      <c r="A372" s="128" t="s">
        <v>167</v>
      </c>
      <c r="B372" s="126" t="s">
        <v>434</v>
      </c>
    </row>
    <row r="373" spans="1:2" ht="15.75" x14ac:dyDescent="0.2">
      <c r="A373" s="166" t="s">
        <v>435</v>
      </c>
    </row>
    <row r="374" spans="1:2" ht="15.75" x14ac:dyDescent="0.2">
      <c r="A374" s="162" t="s">
        <v>436</v>
      </c>
    </row>
    <row r="375" spans="1:2" ht="16.5" thickBot="1" x14ac:dyDescent="0.25">
      <c r="A375" s="167"/>
    </row>
    <row r="376" spans="1:2" x14ac:dyDescent="0.2">
      <c r="A376" s="136"/>
      <c r="B376" s="125" t="s">
        <v>437</v>
      </c>
    </row>
    <row r="377" spans="1:2" ht="13.5" thickBot="1" x14ac:dyDescent="0.25">
      <c r="A377" s="128" t="s">
        <v>84</v>
      </c>
      <c r="B377" s="126" t="s">
        <v>438</v>
      </c>
    </row>
    <row r="378" spans="1:2" x14ac:dyDescent="0.2">
      <c r="A378" s="150"/>
      <c r="B378" s="132" t="s">
        <v>439</v>
      </c>
    </row>
    <row r="379" spans="1:2" ht="13.5" thickBot="1" x14ac:dyDescent="0.25">
      <c r="A379" s="128" t="s">
        <v>167</v>
      </c>
      <c r="B379" s="126" t="s">
        <v>440</v>
      </c>
    </row>
    <row r="380" spans="1:2" x14ac:dyDescent="0.2">
      <c r="A380" s="149"/>
      <c r="B380" s="132" t="s">
        <v>441</v>
      </c>
    </row>
    <row r="381" spans="1:2" ht="13.5" thickBot="1" x14ac:dyDescent="0.25">
      <c r="A381" s="128" t="s">
        <v>167</v>
      </c>
      <c r="B381" s="126" t="s">
        <v>442</v>
      </c>
    </row>
    <row r="382" spans="1:2" ht="15.75" x14ac:dyDescent="0.2">
      <c r="A382" s="166" t="s">
        <v>443</v>
      </c>
    </row>
    <row r="383" spans="1:2" ht="15.75" x14ac:dyDescent="0.2">
      <c r="A383" s="162" t="s">
        <v>444</v>
      </c>
    </row>
    <row r="384" spans="1:2" ht="16.5" thickBot="1" x14ac:dyDescent="0.25">
      <c r="A384" s="167"/>
    </row>
    <row r="385" spans="1:2" x14ac:dyDescent="0.2">
      <c r="A385" s="173"/>
      <c r="B385" s="125" t="s">
        <v>445</v>
      </c>
    </row>
    <row r="386" spans="1:2" x14ac:dyDescent="0.2">
      <c r="A386" s="139"/>
      <c r="B386" s="132" t="s">
        <v>446</v>
      </c>
    </row>
    <row r="387" spans="1:2" ht="15" x14ac:dyDescent="0.2">
      <c r="A387" s="160"/>
      <c r="B387" s="132" t="s">
        <v>447</v>
      </c>
    </row>
    <row r="388" spans="1:2" x14ac:dyDescent="0.2">
      <c r="A388" s="133" t="s">
        <v>84</v>
      </c>
      <c r="B388" s="132" t="s">
        <v>448</v>
      </c>
    </row>
    <row r="389" spans="1:2" x14ac:dyDescent="0.2">
      <c r="A389" s="148"/>
      <c r="B389" s="132" t="s">
        <v>449</v>
      </c>
    </row>
    <row r="390" spans="1:2" ht="13.5" thickBot="1" x14ac:dyDescent="0.25">
      <c r="A390" s="146"/>
      <c r="B390" s="126" t="s">
        <v>450</v>
      </c>
    </row>
    <row r="391" spans="1:2" x14ac:dyDescent="0.2">
      <c r="A391" s="149"/>
      <c r="B391" s="132" t="s">
        <v>451</v>
      </c>
    </row>
    <row r="392" spans="1:2" ht="13.5" thickBot="1" x14ac:dyDescent="0.25">
      <c r="A392" s="128" t="s">
        <v>84</v>
      </c>
      <c r="B392" s="126" t="s">
        <v>452</v>
      </c>
    </row>
    <row r="393" spans="1:2" ht="15.75" x14ac:dyDescent="0.2">
      <c r="A393" s="162" t="s">
        <v>453</v>
      </c>
    </row>
    <row r="394" spans="1:2" ht="13.5" thickBot="1" x14ac:dyDescent="0.25">
      <c r="A394" s="169"/>
    </row>
    <row r="395" spans="1:2" ht="15" x14ac:dyDescent="0.2">
      <c r="A395" s="174"/>
      <c r="B395" s="130" t="s">
        <v>454</v>
      </c>
    </row>
    <row r="396" spans="1:2" ht="38.25" x14ac:dyDescent="0.2">
      <c r="A396" s="133" t="s">
        <v>83</v>
      </c>
      <c r="B396" s="140" t="s">
        <v>455</v>
      </c>
    </row>
    <row r="397" spans="1:2" ht="15.75" thickBot="1" x14ac:dyDescent="0.25">
      <c r="A397" s="143" t="s">
        <v>182</v>
      </c>
      <c r="B397" s="145"/>
    </row>
    <row r="398" spans="1:2" x14ac:dyDescent="0.2">
      <c r="A398" s="175"/>
      <c r="B398" s="132" t="s">
        <v>456</v>
      </c>
    </row>
    <row r="399" spans="1:2" ht="15" x14ac:dyDescent="0.2">
      <c r="A399" s="139"/>
      <c r="B399" s="176"/>
    </row>
    <row r="400" spans="1:2" x14ac:dyDescent="0.2">
      <c r="A400" s="139"/>
      <c r="B400" s="132" t="s">
        <v>457</v>
      </c>
    </row>
    <row r="401" spans="1:2" ht="39" thickBot="1" x14ac:dyDescent="0.25">
      <c r="A401" s="128" t="s">
        <v>167</v>
      </c>
      <c r="B401" s="131" t="s">
        <v>458</v>
      </c>
    </row>
    <row r="402" spans="1:2" ht="25.5" x14ac:dyDescent="0.2">
      <c r="A402" s="129" t="s">
        <v>85</v>
      </c>
      <c r="B402" s="129" t="s">
        <v>459</v>
      </c>
    </row>
    <row r="403" spans="1:2" x14ac:dyDescent="0.2">
      <c r="A403" s="127" t="s">
        <v>460</v>
      </c>
    </row>
    <row r="404" spans="1:2" ht="38.25" x14ac:dyDescent="0.2">
      <c r="A404" s="129" t="s">
        <v>85</v>
      </c>
      <c r="B404" s="129" t="s">
        <v>461</v>
      </c>
    </row>
    <row r="405" spans="1:2" x14ac:dyDescent="0.2">
      <c r="A405" s="127" t="s">
        <v>462</v>
      </c>
    </row>
    <row r="406" spans="1:2" ht="25.5" x14ac:dyDescent="0.2">
      <c r="A406" s="129" t="s">
        <v>85</v>
      </c>
      <c r="B406" s="129" t="s">
        <v>463</v>
      </c>
    </row>
    <row r="407" spans="1:2" ht="38.25" x14ac:dyDescent="0.2">
      <c r="A407" s="129" t="s">
        <v>85</v>
      </c>
      <c r="B407" s="129" t="s">
        <v>464</v>
      </c>
    </row>
    <row r="408" spans="1:2" ht="51" x14ac:dyDescent="0.2">
      <c r="A408" s="129" t="s">
        <v>85</v>
      </c>
      <c r="B408" s="129" t="s">
        <v>465</v>
      </c>
    </row>
    <row r="409" spans="1:2" x14ac:dyDescent="0.2">
      <c r="A409" s="127" t="s">
        <v>466</v>
      </c>
    </row>
    <row r="410" spans="1:2" x14ac:dyDescent="0.2">
      <c r="A410" s="127" t="s">
        <v>467</v>
      </c>
    </row>
    <row r="411" spans="1:2" ht="25.5" x14ac:dyDescent="0.2">
      <c r="A411" s="129" t="s">
        <v>85</v>
      </c>
      <c r="B411" s="129" t="s">
        <v>468</v>
      </c>
    </row>
    <row r="412" spans="1:2" ht="25.5" x14ac:dyDescent="0.2">
      <c r="A412" s="129" t="s">
        <v>85</v>
      </c>
      <c r="B412" s="129" t="s">
        <v>469</v>
      </c>
    </row>
    <row r="413" spans="1:2" ht="25.5" x14ac:dyDescent="0.2">
      <c r="A413" s="129" t="s">
        <v>85</v>
      </c>
      <c r="B413" s="129" t="s">
        <v>470</v>
      </c>
    </row>
    <row r="414" spans="1:2" ht="15.75" x14ac:dyDescent="0.2">
      <c r="A414" s="162" t="s">
        <v>471</v>
      </c>
    </row>
    <row r="415" spans="1:2" ht="15.75" x14ac:dyDescent="0.2">
      <c r="A415" s="162" t="s">
        <v>472</v>
      </c>
    </row>
    <row r="416" spans="1:2" ht="16.5" thickBot="1" x14ac:dyDescent="0.25">
      <c r="A416" s="167"/>
    </row>
    <row r="417" spans="1:2" x14ac:dyDescent="0.2">
      <c r="A417" s="171"/>
      <c r="B417" s="130" t="s">
        <v>473</v>
      </c>
    </row>
    <row r="418" spans="1:2" ht="38.25" x14ac:dyDescent="0.2">
      <c r="A418" s="139"/>
      <c r="B418" s="140" t="s">
        <v>474</v>
      </c>
    </row>
    <row r="419" spans="1:2" ht="13.5" thickBot="1" x14ac:dyDescent="0.25">
      <c r="A419" s="128" t="s">
        <v>167</v>
      </c>
      <c r="B419" s="145"/>
    </row>
    <row r="420" spans="1:2" ht="15.75" x14ac:dyDescent="0.2">
      <c r="A420" s="138"/>
      <c r="B420" s="132" t="s">
        <v>475</v>
      </c>
    </row>
    <row r="421" spans="1:2" ht="26.25" thickBot="1" x14ac:dyDescent="0.25">
      <c r="A421" s="128" t="s">
        <v>167</v>
      </c>
      <c r="B421" s="126" t="s">
        <v>476</v>
      </c>
    </row>
    <row r="422" spans="1:2" ht="15.75" x14ac:dyDescent="0.2">
      <c r="A422" s="162" t="s">
        <v>477</v>
      </c>
    </row>
    <row r="423" spans="1:2" ht="13.5" thickBot="1" x14ac:dyDescent="0.25">
      <c r="A423" s="169"/>
    </row>
    <row r="424" spans="1:2" x14ac:dyDescent="0.2">
      <c r="A424" s="171"/>
      <c r="B424" s="130" t="s">
        <v>478</v>
      </c>
    </row>
    <row r="425" spans="1:2" ht="38.25" x14ac:dyDescent="0.2">
      <c r="A425" s="139"/>
      <c r="B425" s="140" t="s">
        <v>479</v>
      </c>
    </row>
    <row r="426" spans="1:2" ht="13.5" thickBot="1" x14ac:dyDescent="0.25">
      <c r="A426" s="128" t="s">
        <v>204</v>
      </c>
      <c r="B426" s="145"/>
    </row>
    <row r="427" spans="1:2" x14ac:dyDescent="0.2">
      <c r="A427" s="150"/>
      <c r="B427" s="132" t="s">
        <v>480</v>
      </c>
    </row>
    <row r="428" spans="1:2" ht="13.5" thickBot="1" x14ac:dyDescent="0.25">
      <c r="A428" s="128" t="s">
        <v>167</v>
      </c>
      <c r="B428" s="126" t="s">
        <v>481</v>
      </c>
    </row>
    <row r="429" spans="1:2" x14ac:dyDescent="0.2">
      <c r="A429" s="136"/>
      <c r="B429" s="125" t="s">
        <v>482</v>
      </c>
    </row>
    <row r="430" spans="1:2" ht="25.5" x14ac:dyDescent="0.2">
      <c r="A430" s="139"/>
      <c r="B430" s="132" t="s">
        <v>483</v>
      </c>
    </row>
    <row r="431" spans="1:2" x14ac:dyDescent="0.2">
      <c r="A431" s="139"/>
      <c r="B431" s="132" t="s">
        <v>484</v>
      </c>
    </row>
    <row r="432" spans="1:2" x14ac:dyDescent="0.2">
      <c r="A432" s="139"/>
      <c r="B432" s="132" t="s">
        <v>485</v>
      </c>
    </row>
    <row r="433" spans="1:2" x14ac:dyDescent="0.2">
      <c r="A433" s="139"/>
      <c r="B433" s="132" t="s">
        <v>486</v>
      </c>
    </row>
    <row r="434" spans="1:2" x14ac:dyDescent="0.2">
      <c r="A434" s="139"/>
      <c r="B434" s="153" t="s">
        <v>487</v>
      </c>
    </row>
    <row r="435" spans="1:2" ht="39" thickBot="1" x14ac:dyDescent="0.25">
      <c r="A435" s="128" t="s">
        <v>204</v>
      </c>
      <c r="B435" s="131" t="s">
        <v>488</v>
      </c>
    </row>
    <row r="436" spans="1:2" x14ac:dyDescent="0.2">
      <c r="A436" s="149"/>
      <c r="B436" s="132" t="s">
        <v>489</v>
      </c>
    </row>
    <row r="437" spans="1:2" ht="13.5" thickBot="1" x14ac:dyDescent="0.25">
      <c r="A437" s="128" t="s">
        <v>204</v>
      </c>
      <c r="B437" s="126" t="s">
        <v>490</v>
      </c>
    </row>
    <row r="438" spans="1:2" x14ac:dyDescent="0.2">
      <c r="A438" s="139"/>
      <c r="B438" s="140" t="s">
        <v>491</v>
      </c>
    </row>
    <row r="439" spans="1:2" ht="51" x14ac:dyDescent="0.2">
      <c r="A439" s="177"/>
      <c r="B439" s="140" t="s">
        <v>492</v>
      </c>
    </row>
    <row r="440" spans="1:2" ht="13.5" thickBot="1" x14ac:dyDescent="0.25">
      <c r="A440" s="128" t="s">
        <v>84</v>
      </c>
      <c r="B440" s="145"/>
    </row>
    <row r="441" spans="1:2" x14ac:dyDescent="0.2">
      <c r="A441" s="150"/>
      <c r="B441" s="132" t="s">
        <v>493</v>
      </c>
    </row>
    <row r="442" spans="1:2" ht="13.5" thickBot="1" x14ac:dyDescent="0.25">
      <c r="A442" s="128" t="s">
        <v>84</v>
      </c>
      <c r="B442" s="126" t="s">
        <v>494</v>
      </c>
    </row>
    <row r="443" spans="1:2" ht="15.75" x14ac:dyDescent="0.2">
      <c r="A443" s="162" t="s">
        <v>495</v>
      </c>
    </row>
    <row r="444" spans="1:2" ht="13.5" thickBot="1" x14ac:dyDescent="0.25">
      <c r="A444" s="163"/>
    </row>
    <row r="445" spans="1:2" x14ac:dyDescent="0.2">
      <c r="A445" s="151"/>
      <c r="B445" s="125" t="s">
        <v>496</v>
      </c>
    </row>
    <row r="446" spans="1:2" ht="13.5" thickBot="1" x14ac:dyDescent="0.25">
      <c r="A446" s="128" t="s">
        <v>83</v>
      </c>
      <c r="B446" s="126" t="s">
        <v>497</v>
      </c>
    </row>
    <row r="447" spans="1:2" x14ac:dyDescent="0.2">
      <c r="A447" s="133" t="s">
        <v>83</v>
      </c>
      <c r="B447" s="132" t="s">
        <v>498</v>
      </c>
    </row>
    <row r="448" spans="1:2" ht="15.75" thickBot="1" x14ac:dyDescent="0.25">
      <c r="A448" s="143" t="s">
        <v>182</v>
      </c>
      <c r="B448" s="126" t="s">
        <v>499</v>
      </c>
    </row>
    <row r="449" spans="1:2" x14ac:dyDescent="0.2">
      <c r="A449" s="149"/>
      <c r="B449" s="132" t="s">
        <v>500</v>
      </c>
    </row>
    <row r="450" spans="1:2" ht="13.5" thickBot="1" x14ac:dyDescent="0.25">
      <c r="A450" s="128" t="s">
        <v>167</v>
      </c>
      <c r="B450" s="126" t="s">
        <v>501</v>
      </c>
    </row>
    <row r="451" spans="1:2" x14ac:dyDescent="0.2">
      <c r="A451" s="150"/>
      <c r="B451" s="241" t="s">
        <v>502</v>
      </c>
    </row>
    <row r="452" spans="1:2" ht="13.5" thickBot="1" x14ac:dyDescent="0.25">
      <c r="A452" s="128" t="s">
        <v>167</v>
      </c>
      <c r="B452" s="242"/>
    </row>
    <row r="453" spans="1:2" x14ac:dyDescent="0.2">
      <c r="A453" s="150"/>
      <c r="B453" s="132" t="s">
        <v>503</v>
      </c>
    </row>
    <row r="454" spans="1:2" ht="13.5" thickBot="1" x14ac:dyDescent="0.25">
      <c r="A454" s="128" t="s">
        <v>167</v>
      </c>
      <c r="B454" s="126" t="s">
        <v>504</v>
      </c>
    </row>
    <row r="455" spans="1:2" x14ac:dyDescent="0.2">
      <c r="A455" s="150"/>
      <c r="B455" s="132" t="s">
        <v>505</v>
      </c>
    </row>
    <row r="456" spans="1:2" ht="13.5" thickBot="1" x14ac:dyDescent="0.25">
      <c r="A456" s="128" t="s">
        <v>167</v>
      </c>
      <c r="B456" s="126" t="s">
        <v>506</v>
      </c>
    </row>
    <row r="457" spans="1:2" ht="13.5" thickBot="1" x14ac:dyDescent="0.25">
      <c r="A457" s="128" t="s">
        <v>83</v>
      </c>
      <c r="B457" s="126" t="s">
        <v>507</v>
      </c>
    </row>
    <row r="458" spans="1:2" x14ac:dyDescent="0.2">
      <c r="A458" s="139"/>
      <c r="B458" s="132" t="s">
        <v>508</v>
      </c>
    </row>
    <row r="459" spans="1:2" x14ac:dyDescent="0.2">
      <c r="A459" s="139"/>
      <c r="B459" s="132" t="s">
        <v>509</v>
      </c>
    </row>
    <row r="460" spans="1:2" ht="15" x14ac:dyDescent="0.2">
      <c r="A460" s="160"/>
      <c r="B460" s="132" t="s">
        <v>510</v>
      </c>
    </row>
    <row r="461" spans="1:2" x14ac:dyDescent="0.2">
      <c r="A461" s="133" t="s">
        <v>83</v>
      </c>
      <c r="B461" s="132" t="s">
        <v>511</v>
      </c>
    </row>
    <row r="462" spans="1:2" x14ac:dyDescent="0.2">
      <c r="A462" s="148"/>
      <c r="B462" s="132" t="s">
        <v>512</v>
      </c>
    </row>
    <row r="463" spans="1:2" ht="13.5" thickBot="1" x14ac:dyDescent="0.25">
      <c r="A463" s="146"/>
      <c r="B463" s="126" t="s">
        <v>513</v>
      </c>
    </row>
    <row r="464" spans="1:2" x14ac:dyDescent="0.2">
      <c r="A464" s="150"/>
      <c r="B464" s="132" t="s">
        <v>514</v>
      </c>
    </row>
    <row r="465" spans="1:2" ht="13.5" thickBot="1" x14ac:dyDescent="0.25">
      <c r="A465" s="128" t="s">
        <v>83</v>
      </c>
      <c r="B465" s="126" t="s">
        <v>515</v>
      </c>
    </row>
    <row r="466" spans="1:2" ht="15.75" x14ac:dyDescent="0.2">
      <c r="A466" s="162" t="s">
        <v>516</v>
      </c>
    </row>
    <row r="467" spans="1:2" ht="13.5" thickBot="1" x14ac:dyDescent="0.25">
      <c r="A467" s="163"/>
    </row>
    <row r="468" spans="1:2" ht="25.5" x14ac:dyDescent="0.2">
      <c r="A468" s="136"/>
      <c r="B468" s="125" t="s">
        <v>519</v>
      </c>
    </row>
    <row r="469" spans="1:2" ht="15.75" x14ac:dyDescent="0.2">
      <c r="A469" s="138"/>
      <c r="B469" s="132" t="s">
        <v>517</v>
      </c>
    </row>
    <row r="470" spans="1:2" ht="13.5" thickBot="1" x14ac:dyDescent="0.25">
      <c r="A470" s="128" t="s">
        <v>84</v>
      </c>
      <c r="B470" s="126" t="s">
        <v>518</v>
      </c>
    </row>
    <row r="471" spans="1:2" ht="38.25" x14ac:dyDescent="0.2">
      <c r="A471" s="138"/>
      <c r="B471" s="132" t="s">
        <v>520</v>
      </c>
    </row>
    <row r="472" spans="1:2" ht="15.75" x14ac:dyDescent="0.2">
      <c r="A472" s="138"/>
      <c r="B472" s="132"/>
    </row>
    <row r="473" spans="1:2" ht="13.5" thickBot="1" x14ac:dyDescent="0.25">
      <c r="A473" s="128" t="s">
        <v>84</v>
      </c>
      <c r="B473" s="126"/>
    </row>
  </sheetData>
  <mergeCells count="43">
    <mergeCell ref="A369:A370"/>
    <mergeCell ref="B451:B452"/>
    <mergeCell ref="A321:A322"/>
    <mergeCell ref="A323:A324"/>
    <mergeCell ref="A337:A338"/>
    <mergeCell ref="A339:A340"/>
    <mergeCell ref="A341:A342"/>
    <mergeCell ref="A356:A357"/>
    <mergeCell ref="A316:A317"/>
    <mergeCell ref="A251:A252"/>
    <mergeCell ref="A253:A254"/>
    <mergeCell ref="A255:A267"/>
    <mergeCell ref="B272:B273"/>
    <mergeCell ref="A279:A280"/>
    <mergeCell ref="A281:A282"/>
    <mergeCell ref="A283:A284"/>
    <mergeCell ref="B288:B289"/>
    <mergeCell ref="A297:A301"/>
    <mergeCell ref="A302:A308"/>
    <mergeCell ref="A314:A315"/>
    <mergeCell ref="A249:A250"/>
    <mergeCell ref="A158:A164"/>
    <mergeCell ref="A165:A169"/>
    <mergeCell ref="A175:A178"/>
    <mergeCell ref="B181:B182"/>
    <mergeCell ref="B194:B195"/>
    <mergeCell ref="A213:A225"/>
    <mergeCell ref="A228:A229"/>
    <mergeCell ref="A230:A231"/>
    <mergeCell ref="A232:A233"/>
    <mergeCell ref="A234:A236"/>
    <mergeCell ref="B93:B94"/>
    <mergeCell ref="A95:A96"/>
    <mergeCell ref="A138:A139"/>
    <mergeCell ref="A140:A141"/>
    <mergeCell ref="A154:A155"/>
    <mergeCell ref="A156:A157"/>
    <mergeCell ref="A2:A21"/>
    <mergeCell ref="A22:A69"/>
    <mergeCell ref="A70:A82"/>
    <mergeCell ref="A87:A88"/>
    <mergeCell ref="A89:A90"/>
    <mergeCell ref="A91:A9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evaluacion hcl general</vt:lpstr>
      <vt:lpstr>indicadores pyp plan gestion</vt:lpstr>
      <vt:lpstr>Hoja4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Martha Elena Amaya Cruz</cp:lastModifiedBy>
  <cp:lastPrinted>2014-04-21T22:28:05Z</cp:lastPrinted>
  <dcterms:created xsi:type="dcterms:W3CDTF">2012-06-25T21:08:33Z</dcterms:created>
  <dcterms:modified xsi:type="dcterms:W3CDTF">2016-05-11T14:33:30Z</dcterms:modified>
</cp:coreProperties>
</file>